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achs-my.sharepoint.com/personal/valiga_achs_cl/Documents/01-VALIGA/Estrategias Gestion de Riesgo/2026/Metodologias SO/TMERT V3/Metodología TMERT/2 Organizar y planificar/"/>
    </mc:Choice>
  </mc:AlternateContent>
  <xr:revisionPtr revIDLastSave="0" documentId="8_{B0A9CF13-CC1B-4113-8036-D25F10A2A9E1}" xr6:coauthVersionLast="47" xr6:coauthVersionMax="47" xr10:uidLastSave="{00000000-0000-0000-0000-000000000000}"/>
  <bookViews>
    <workbookView minimized="1" xWindow="7620" yWindow="-12375" windowWidth="14400" windowHeight="7275" firstSheet="2" activeTab="2" xr2:uid="{14939F08-BF77-4E58-B139-5902B586E946}"/>
  </bookViews>
  <sheets>
    <sheet name="Instrucciones" sheetId="2" r:id="rId1"/>
    <sheet name="LV TMERT" sheetId="1" r:id="rId2"/>
    <sheet name="Resultad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N13" i="3" s="1"/>
  <c r="R20" i="1"/>
  <c r="Q20" i="1"/>
  <c r="Q19" i="1"/>
  <c r="O20" i="1"/>
  <c r="P20" i="1" s="1"/>
  <c r="O19" i="1"/>
  <c r="P19" i="1" s="1"/>
  <c r="O16" i="1"/>
  <c r="P16" i="1" s="1"/>
  <c r="S16" i="1"/>
  <c r="R22" i="1"/>
  <c r="R19" i="1"/>
  <c r="R18" i="1"/>
  <c r="R17" i="1"/>
  <c r="R16" i="1"/>
  <c r="Q22" i="1"/>
  <c r="Q21" i="1"/>
  <c r="Q18" i="1"/>
  <c r="Q17" i="1"/>
  <c r="Q16" i="1"/>
  <c r="S22" i="1"/>
  <c r="S21" i="1"/>
  <c r="S19" i="1"/>
  <c r="S18" i="1"/>
  <c r="S17" i="1"/>
  <c r="O22" i="1"/>
  <c r="P22" i="1" s="1"/>
  <c r="O21" i="1"/>
  <c r="P21" i="1" s="1"/>
  <c r="O18" i="1"/>
  <c r="P18" i="1" s="1"/>
  <c r="O17" i="1"/>
  <c r="P17" i="1" s="1"/>
  <c r="F24" i="1"/>
  <c r="F23" i="1"/>
  <c r="F25" i="1"/>
  <c r="F61" i="1"/>
  <c r="F60" i="1"/>
  <c r="F59" i="1"/>
  <c r="F56" i="1"/>
  <c r="F51" i="1"/>
  <c r="F43" i="1"/>
  <c r="F45" i="1"/>
  <c r="F46" i="1"/>
  <c r="F44" i="1"/>
  <c r="R21" i="1"/>
  <c r="T16" i="1" l="1"/>
  <c r="T20" i="1"/>
  <c r="Z27" i="3" s="1"/>
  <c r="AA27" i="3" s="1"/>
  <c r="T13" i="3"/>
  <c r="T22" i="1"/>
  <c r="Q13" i="3"/>
  <c r="T21" i="1"/>
  <c r="T19" i="1"/>
  <c r="T18" i="1"/>
  <c r="T17" i="1"/>
  <c r="F58" i="1"/>
  <c r="F57" i="1"/>
  <c r="F55" i="1"/>
  <c r="F54" i="1"/>
  <c r="F50" i="1"/>
  <c r="F49" i="1"/>
  <c r="F40" i="1"/>
  <c r="F39" i="1"/>
  <c r="F38" i="1"/>
  <c r="F37" i="1"/>
  <c r="F34" i="1"/>
  <c r="F33" i="1"/>
  <c r="F32" i="1"/>
  <c r="F31" i="1"/>
  <c r="Z24" i="3" l="1"/>
  <c r="AA24" i="3" s="1"/>
  <c r="Z28" i="3"/>
  <c r="AA28" i="3" s="1"/>
  <c r="Z29" i="3"/>
  <c r="AA29" i="3" s="1"/>
  <c r="Z26" i="3"/>
  <c r="AA26" i="3" s="1"/>
  <c r="Z25" i="3"/>
  <c r="AA25" i="3" s="1"/>
  <c r="Z23" i="3"/>
  <c r="K13" i="3"/>
  <c r="H13" i="3"/>
  <c r="E13" i="3"/>
  <c r="B13" i="3"/>
  <c r="AA23" i="3" l="1"/>
  <c r="AA30" i="3" s="1"/>
  <c r="Z30" i="3"/>
  <c r="U58" i="3"/>
  <c r="F16" i="1" l="1"/>
  <c r="F17" i="1" l="1"/>
  <c r="F18" i="1"/>
  <c r="F19" i="1"/>
  <c r="F20" i="1"/>
  <c r="F21" i="1"/>
  <c r="F22" i="1"/>
  <c r="F28" i="1"/>
</calcChain>
</file>

<file path=xl/sharedStrings.xml><?xml version="1.0" encoding="utf-8"?>
<sst xmlns="http://schemas.openxmlformats.org/spreadsheetml/2006/main" count="240" uniqueCount="126">
  <si>
    <r>
      <t>La presenta herramienta tiene como objetivo verificar la correcta aplicación del "</t>
    </r>
    <r>
      <rPr>
        <b/>
        <sz val="12"/>
        <color rgb="FF000000"/>
        <rFont val="ACHS Nueva Sans"/>
      </rPr>
      <t>protocolo de vigilancia ocupacional por exposición a factores de riesgo de TMERT"</t>
    </r>
    <r>
      <rPr>
        <sz val="12"/>
        <color rgb="FF000000"/>
        <rFont val="ACHS Nueva Sans"/>
      </rPr>
      <t xml:space="preserve"> para las  etapas de caracterización, identificación inicial, identificación avanzada y construcción de plan de acción de las organizaciones que hayan implementado el protocolo TMERT. </t>
    </r>
  </si>
  <si>
    <t>Antecedentes centro de trabajo</t>
  </si>
  <si>
    <t>Razón social</t>
  </si>
  <si>
    <t>RUT razón social</t>
  </si>
  <si>
    <t>Nombre del centro de trabajo</t>
  </si>
  <si>
    <t>Fecha aplicación autoevaluación</t>
  </si>
  <si>
    <t>Nombre responsable implementación protocolo</t>
  </si>
  <si>
    <t>BP Centro de trabajo</t>
  </si>
  <si>
    <t>Instrucciones</t>
  </si>
  <si>
    <r>
      <rPr>
        <b/>
        <sz val="14"/>
        <color rgb="FF000000"/>
        <rFont val="ACHS Nueva Sans"/>
      </rPr>
      <t>1.</t>
    </r>
    <r>
      <rPr>
        <sz val="14"/>
        <color rgb="FF000000"/>
        <rFont val="ACHS Nueva Sans"/>
      </rPr>
      <t xml:space="preserve"> </t>
    </r>
    <r>
      <rPr>
        <sz val="12"/>
        <color rgb="FF000000"/>
        <rFont val="ACHS Nueva Sans"/>
      </rPr>
      <t>Debes completar los antecedentes de tu centro de trabajo antes de comenzar con la auto evaluación.</t>
    </r>
  </si>
  <si>
    <r>
      <rPr>
        <b/>
        <sz val="14"/>
        <rFont val="ACHS Nueva Sans"/>
      </rPr>
      <t xml:space="preserve">2. </t>
    </r>
    <r>
      <rPr>
        <sz val="12"/>
        <rFont val="ACHS Nueva Sans"/>
      </rPr>
      <t>En la pestaña LV TMERT deberas responder con</t>
    </r>
    <r>
      <rPr>
        <b/>
        <sz val="12"/>
        <rFont val="ACHS Nueva Sans"/>
      </rPr>
      <t xml:space="preserve"> "SI","NO" y "NO APLICA" </t>
    </r>
    <r>
      <rPr>
        <sz val="12"/>
        <rFont val="ACHS Nueva Sans"/>
      </rPr>
      <t xml:space="preserve">en la columna </t>
    </r>
    <r>
      <rPr>
        <b/>
        <sz val="12"/>
        <rFont val="ACHS Nueva Sans"/>
      </rPr>
      <t xml:space="preserve">"Cumple" </t>
    </r>
    <r>
      <rPr>
        <sz val="12"/>
        <rFont val="ACHS Nueva Sans"/>
      </rPr>
      <t xml:space="preserve">para identificar si la organización ha completado el requisito evaluado </t>
    </r>
  </si>
  <si>
    <r>
      <rPr>
        <b/>
        <sz val="14"/>
        <rFont val="ACHS Nueva Sans"/>
      </rPr>
      <t>3.</t>
    </r>
    <r>
      <rPr>
        <sz val="14"/>
        <rFont val="ACHS Nueva Sans"/>
      </rPr>
      <t xml:space="preserve"> Para t</t>
    </r>
    <r>
      <rPr>
        <sz val="12"/>
        <rFont val="ACHS Nueva Sans"/>
      </rPr>
      <t>odos los aspectos evaluados con un</t>
    </r>
    <r>
      <rPr>
        <b/>
        <sz val="12"/>
        <rFont val="ACHS Nueva Sans"/>
      </rPr>
      <t xml:space="preserve"> "NO"</t>
    </r>
    <r>
      <rPr>
        <sz val="12"/>
        <rFont val="ACHS Nueva Sans"/>
      </rPr>
      <t xml:space="preserve"> en la hoja </t>
    </r>
    <r>
      <rPr>
        <b/>
        <sz val="12"/>
        <rFont val="ACHS Nueva Sans"/>
      </rPr>
      <t>"LV TMERT"</t>
    </r>
    <r>
      <rPr>
        <sz val="12"/>
        <rFont val="ACHS Nueva Sans"/>
      </rPr>
      <t xml:space="preserve"> se desplegará una recomendación para dar cumplimiento a la brecha identificada</t>
    </r>
  </si>
  <si>
    <r>
      <rPr>
        <b/>
        <sz val="14"/>
        <color rgb="FF000000"/>
        <rFont val="ACHS Nueva Sans"/>
      </rPr>
      <t>4.</t>
    </r>
    <r>
      <rPr>
        <sz val="12"/>
        <color rgb="FF000000"/>
        <rFont val="ACHS Nueva Sans"/>
      </rPr>
      <t xml:space="preserve"> En la pestaña </t>
    </r>
    <r>
      <rPr>
        <b/>
        <sz val="12"/>
        <color rgb="FF000000"/>
        <rFont val="ACHS Nueva Sans"/>
      </rPr>
      <t xml:space="preserve">"Resultados" </t>
    </r>
    <r>
      <rPr>
        <sz val="12"/>
        <color rgb="FF000000"/>
        <rFont val="ACHS Nueva Sans"/>
      </rPr>
      <t>encontrarás el numero de aspectos no cumplidos y los gráficos de cumplimiento por etapa de implementación del protocolo de vigilancia TMERT</t>
    </r>
  </si>
  <si>
    <t xml:space="preserve">1.Instrucciones lista de evaluación </t>
  </si>
  <si>
    <r>
      <t xml:space="preserve">En la columna </t>
    </r>
    <r>
      <rPr>
        <b/>
        <sz val="11"/>
        <rFont val="ACHS Nueva Sans"/>
      </rPr>
      <t>"CUMPLE"</t>
    </r>
    <r>
      <rPr>
        <sz val="11"/>
        <rFont val="ACHS Nueva Sans"/>
      </rPr>
      <t xml:space="preserve"> debes indicar si se encuentra implementado el requisito evaluado, puedes ver los resultados en la hoja "Resultados"</t>
    </r>
  </si>
  <si>
    <t>2.Autoevaluación implementación protocolo de vigilancia ocupacional por exposición a factores de riesgo de TMERT</t>
  </si>
  <si>
    <t>ORGANIZACIÓN Y PLANIFICACIÓN</t>
  </si>
  <si>
    <t>Etapas</t>
  </si>
  <si>
    <t>% Cumplimiento</t>
  </si>
  <si>
    <t>No cumplidas</t>
  </si>
  <si>
    <t>N°</t>
  </si>
  <si>
    <t>REQUISITO</t>
  </si>
  <si>
    <t>EVIDENCIA</t>
  </si>
  <si>
    <t>CUMPLE</t>
  </si>
  <si>
    <t>RECOMENDACIÓN</t>
  </si>
  <si>
    <t>Cumplida</t>
  </si>
  <si>
    <t>Cumple parcial</t>
  </si>
  <si>
    <t>No aplica</t>
  </si>
  <si>
    <t xml:space="preserve">Cuenta con documento donde se indique el/los responsable/s de la implementación protocolo de vigilancia TMERT en la entidad empleadora / centro de trabajo. </t>
  </si>
  <si>
    <t>Carta donde se indique el responsable de la implementación del protocolo de vigilancia TMERT.</t>
  </si>
  <si>
    <t>Si</t>
  </si>
  <si>
    <t>Caracterización</t>
  </si>
  <si>
    <t>Asignar el o los responsables de la implementación protocolo de vigilancia TMERT. Podrá utilizar el formato "Acta asignación responsable protocolo TMERT" disponible en Achs.cl</t>
  </si>
  <si>
    <t>Organización y planificación</t>
  </si>
  <si>
    <t>Entidad empleadora cuenta con asistencia técnica del OAL para implementación protocolo de vigilancia TMERT.</t>
  </si>
  <si>
    <t>Registro asistencia técnica organismo administrador ley (AOA), registro difusión impartida por el OAL a la entidad empleadora u otro equivalente.</t>
  </si>
  <si>
    <t>No</t>
  </si>
  <si>
    <t>Asistencia técnica por parte de OAL  a entidades empleadoras con menos de 50 personas trabajadoras, que no cuenten con CPHS, ni experto en prevención de riesgos.</t>
  </si>
  <si>
    <t>Comité paritario de higiene y seguridad (CPHS): Incorpora dentro del programa de trabajo actividades protocolo de vigilancia TMERT.</t>
  </si>
  <si>
    <t>Programa de trabajo del CPHS y verificar los planes de acción asociados a TMERT.
Evidenciar en actas de reunión ordinaria del CPHS las acciones asociadas a TMERT.</t>
  </si>
  <si>
    <t>incluir en el programa de trabajo del CPHS las acciones asociadas al cumplimiento del protocolo de vigilancia TMERT.</t>
  </si>
  <si>
    <t>Identificación Inicial</t>
  </si>
  <si>
    <t>Cuenta con un programa de gestión del riesgo donde se incorpore la gestión del protocolo de vigilancia TMERT (especifico por centro de trabajo)</t>
  </si>
  <si>
    <t>Sistema de gestión SST, programa de gestión de riesgos o carta Gantt actualizada.</t>
  </si>
  <si>
    <t>Disponer de un sistema de gestión SST, programa gestión de riesgos o carta Gantt que indique las acciones a desarrollar por parte de la entidad empleadora, sus responsables y plazos de implementación.</t>
  </si>
  <si>
    <t>Identificación avanzada</t>
  </si>
  <si>
    <t>Realiza difusión de la actualización del protocolo de vigilancia TMERT a la totalidad de los trabajadores (incluido CPHS y/o sindicato/gremios si corresponde).</t>
  </si>
  <si>
    <t>Registro de difusión firmado del 100% de las  personas trabajadoras de la entidad empleadora.</t>
  </si>
  <si>
    <t>Difundir el protocolo de vigilancia TMERT a todos los miembros de la entidad empleadora. El formato de difusión es libre, pero se deberán registrar los datos de identificación de quien recibieron esta difusión.</t>
  </si>
  <si>
    <t xml:space="preserve">Nomina personas trabajadoras expuestas </t>
  </si>
  <si>
    <t>Incluye en  IRL (D.S. 44) el agente de riesgo TMERT de todos los puestos de trabajo que corresponda.</t>
  </si>
  <si>
    <t>IRL actualizado del personal que se encuentre expuesto.</t>
  </si>
  <si>
    <t>Mantener actualizado los aspectos legales vinculados a la contratación de las personas trabajadoras expuestas a los factores de riesgo TMERT-</t>
  </si>
  <si>
    <t>Plan de acción</t>
  </si>
  <si>
    <t>Las personas responsables de implementar el  protocolo de vigilancia TMERT, cuentan con la capacitación que acredite sus competencias según describe el protocolo TMERT en la Tabla IX.</t>
  </si>
  <si>
    <t>Certificado de aprobación del curso según responsabilidad del implementador.</t>
  </si>
  <si>
    <t>Desarrollar un programa de capacitación según lo dispuesto por el protocolo de vigilancia TMERT.</t>
  </si>
  <si>
    <t>Evaluaciones inicial y/o avanzada</t>
  </si>
  <si>
    <t>Cuenta con programa de capacitación que contemple los elementos mínimos referidos en el D.S. N°594 para toda persona trabajadora expuesta a factores de riesgo TMERT.</t>
  </si>
  <si>
    <t>Programa de capacitación escrito. Registro de personas trabajadoras capacitadas.</t>
  </si>
  <si>
    <t>Las capacitaciones realizadas a trabajadores y Supervisores cumple como mínimo con lo descrito en la tabla IX del Protocolo de Vigilancia TMERT.</t>
  </si>
  <si>
    <t>Registro de personas trabajadoras capacitadas.</t>
  </si>
  <si>
    <t>Se capacita a CPHS y Sindicatos, de acuerdo a los temarios y prerrequisitos mínimos establecidos en la tabla IX del Protocolo de Vigilancia TMERT.</t>
  </si>
  <si>
    <t>CARACTERIZACIÓN</t>
  </si>
  <si>
    <t>Cuenta con caracterización de todos los puesto de trabajo y sus tareas, así como toda la información requerida por el protocolo de vigilancia TMERT.</t>
  </si>
  <si>
    <t>Herramienta de caracterización e identificación TMERT - Matriz</t>
  </si>
  <si>
    <t>Actualizar según el avance de implementación del protocolo de vigilancia TMERT, la herramienta de caracterización e identificación en todos los puestos/tareas del centro de trabajo.</t>
  </si>
  <si>
    <t>IDENTIFICACIÓN INICIAL</t>
  </si>
  <si>
    <t>Cuenta con identificación inicial de todos los puestos de trabajo del centro de trabajo</t>
  </si>
  <si>
    <t>En caso que todas las preguntas de identificación inicial arrojen ausencia total del riesgo (todas respuestas NO) se debe informar al OAL el resultado de su aplicación.</t>
  </si>
  <si>
    <t>Enviar matriz de resultados al correo electrónico protocolotmert@achs.cl. Reaplicar identificación inicial en un periodo de 3 años.</t>
  </si>
  <si>
    <t>En caso de presentar uno o más de los factores de riesgo presentes en identificación inicial, continúa con la siguiente fase de identificación avanzada (condición aceptable).</t>
  </si>
  <si>
    <t>Actualizar identificación inicial en caso de cambio que sufra el proceso, puesto de trabajo o tarea.</t>
  </si>
  <si>
    <t>IDENTIFICACIÓN AVANZADA</t>
  </si>
  <si>
    <t>Aplicar tablas por factor de riesgo de identificación avanzada - condición aceptable.</t>
  </si>
  <si>
    <t>En la aplicación de la identificación avanzada - condición aceptable, uno o más de sus puestos de trabajo resultan en condición aceptable (Verde), los cuales se informa al OAL.</t>
  </si>
  <si>
    <t>Enviar matriz de resultados al correo electrónico protocolotmert@achs.cl.</t>
  </si>
  <si>
    <t>En la aplicación de la identificación avanzada - condición aceptable, uno o más puestos de trabajo resultan con condición no aceptable, continúa el proceso a identificación avanzada - condición crítica.</t>
  </si>
  <si>
    <t>Cuando el resultado de la  identificación avanzada, resulta en riesgo intermedio (no aceptable y no crítico) la entidad empleadora solicita a OAL evaluación correspondiente.</t>
  </si>
  <si>
    <t>Correo electrónico de solicitud de evaluación con resultados de identificación avanzada.</t>
  </si>
  <si>
    <t>NOMINA PERSONAS TRABAJADORAS EXPUESTAS</t>
  </si>
  <si>
    <t>Si el resultado de uno o más puestos de trabajo es de condición no aceptable, se elabora nómina de trabajadores expuestos en conjunto con OAL.</t>
  </si>
  <si>
    <t>Envío de nomina de expuesto al OAL (INE).</t>
  </si>
  <si>
    <t>Envía nómina de personas trabajadoras expuestas a su experto asesor Achs.</t>
  </si>
  <si>
    <t xml:space="preserve">Se actualiza nomina de trabajadores expuestos cada 4 meses. </t>
  </si>
  <si>
    <t>Registro nomina de expuesto actualizada enviada al OAL.</t>
  </si>
  <si>
    <t>Entidad empleadora informa oportunamente al OAL cambios que ocurren en el INE (si corresponde)</t>
  </si>
  <si>
    <t>Entidad empleadora informa al OAL termino de exposición a factores de riesgo para evaluación de egreso de trabajadores</t>
  </si>
  <si>
    <t>PLAN DE ACCIÓN</t>
  </si>
  <si>
    <t>Para los resultados de la aplicación de identificación avanzada resulta en condición critica (rojo), se definen medidas de control mediante un plan de acción.</t>
  </si>
  <si>
    <t>Plan de acción con medidas de control según el factor de riesgo.</t>
  </si>
  <si>
    <t>Mantener actualizado plan de acción con medidas de control priorizadas para reducir riesgos a nivel aceptable.</t>
  </si>
  <si>
    <t>Las medidas de control de la identificación avanzada condición crítica, se implementan en un plazo máximo de 90 días.</t>
  </si>
  <si>
    <t>Registro documentado de la implementación total de las medidas de control.</t>
  </si>
  <si>
    <t>Cumplir plazos de implementación medidas de control de riesgo del plan de acción.</t>
  </si>
  <si>
    <t>Para los resultados de la aplicación de identificación avanzada resulta en condición critica (rojo), se realiza re-identificación transcurridos los 90 días del plan de acción e informa al OAL.</t>
  </si>
  <si>
    <t>EVALUACIONES INICIAL Y/O AVANZADA</t>
  </si>
  <si>
    <t>Cuenta con evaluación inicial, realizada por el OAL, según aplique al resultado de la identificación avanzada.</t>
  </si>
  <si>
    <t> Informe evaluación OAL</t>
  </si>
  <si>
    <t>Solicitar evaluación de riesgos según metodologías correspondientes al OAL. Enviar matriz de resultados al correo electrónico protocolotmert@achs.cl.</t>
  </si>
  <si>
    <t>Resultante de la evaluación inicial, entidad empleadora implementa todas las medidas de control prescritas por OAL para disminuir nivel de riesgos.</t>
  </si>
  <si>
    <t>Documento de respaldo, procedimiento de trabajo, otro.</t>
  </si>
  <si>
    <t>Evidenciar la implementación del 100% de las medidas prescritas en el informe de evaluación de por parte del OAL.</t>
  </si>
  <si>
    <t>Se realiza verificación y control a prescripciones entregadas en informe técnico de evaluación inicial por parte OAL, donde se cumpla 100% de lo prescrito en sus respectivos plazos normativos.</t>
  </si>
  <si>
    <t> Informe VyC OAL</t>
  </si>
  <si>
    <t>Realiza reevaluación inicial para determinar riego residual por parte OAL.</t>
  </si>
  <si>
    <t>Informe evaluación OAL y verificación de cumplimiento.</t>
  </si>
  <si>
    <t>Cuenta con evaluación avanzada si en la reevaluación inicial y posterior a implementar medidas correctivas se obtiene nivel de riesgo no aceptable.</t>
  </si>
  <si>
    <t>Resultante de la evaluación avanzada, entidad empleadora implementa todas las medidas de control prescritas por OAL para disminuir nivel de riesgos.</t>
  </si>
  <si>
    <t>Se realiza verificación y control a prescripciones entregadas en informe técnico de evaluación avanzada por parte OAL, donde se cumpla 100% de lo prescrito en sus respectivos plazos normativos.</t>
  </si>
  <si>
    <t>Realiza reevaluación avanzada para determinar riego residual por parte OAL.</t>
  </si>
  <si>
    <t>1. Resultado revisión por etapa</t>
  </si>
  <si>
    <t>Numero de medidas        No cumplidas etapa: Organización y planificación</t>
  </si>
  <si>
    <t>Numero de medidas       No cumplidas etapa: Caracterización</t>
  </si>
  <si>
    <t>Numero de medidas       No cumplidas etapa: Identificación inicial</t>
  </si>
  <si>
    <t>Numero de medidas      No cumplidas etapa: Identificación Avanzada</t>
  </si>
  <si>
    <t>Numero de medidas      No cumplidas etapa: Nómina personas trabajadoras expuestas</t>
  </si>
  <si>
    <t>Numero de medidas      No cumplidas etapa:        Plan de acción</t>
  </si>
  <si>
    <t>Numero de medidas       No cumplidas etapa: Evaluaciones inicial y/o Avanzada</t>
  </si>
  <si>
    <t>2. Gráficos cumplimiento por etapas:</t>
  </si>
  <si>
    <t>Total</t>
  </si>
  <si>
    <t>Pendiente</t>
  </si>
  <si>
    <t>Nómina personas trabajadoras expuestas</t>
  </si>
  <si>
    <t>La organización deberá corregir en forma inmediata conforme a la recomendación descrita y modificar en caso de que corresponda la herramienta revisada, luego continuar con las etapas descritas en el protocolo de vigilancia TMERT.</t>
  </si>
  <si>
    <t xml:space="preserve">Se válidan los resultado de la matriz, la organización deberá continuar con las etapas descritas en el protocolo de vigilancia TMERT.
</t>
  </si>
  <si>
    <t>(Incorporar nombre y cargo evaluador)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</si>
</sst>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2"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9.9948118533890809E-2"/>
      <name val="Calibri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9"/>
      <color rgb="FF006100"/>
      <name val="Calibri"/>
      <family val="2"/>
      <scheme val="minor"/>
    </font>
    <font>
      <b/>
      <sz val="9"/>
      <color rgb="FF9C0006"/>
      <name val="Calibri"/>
      <family val="2"/>
      <scheme val="minor"/>
    </font>
    <font>
      <b/>
      <sz val="9"/>
      <color rgb="FF9C5700"/>
      <name val="Calibri"/>
      <family val="2"/>
      <scheme val="minor"/>
    </font>
    <font>
      <b/>
      <sz val="24"/>
      <color theme="0"/>
      <name val="Arial"/>
      <family val="2"/>
    </font>
    <font>
      <sz val="14"/>
      <color rgb="FF535353"/>
      <name val="Arial"/>
      <family val="2"/>
    </font>
    <font>
      <b/>
      <sz val="14"/>
      <color theme="2"/>
      <name val="Arial"/>
      <family val="2"/>
    </font>
    <font>
      <sz val="14"/>
      <color rgb="FF000000"/>
      <name val="Arial"/>
      <family val="2"/>
    </font>
    <font>
      <sz val="11"/>
      <color theme="1" tint="0.249977111117893"/>
      <name val="Arial"/>
      <family val="2"/>
    </font>
    <font>
      <sz val="11"/>
      <color theme="2"/>
      <name val="Arial"/>
      <family val="2"/>
    </font>
    <font>
      <sz val="12"/>
      <color rgb="FF000000"/>
      <name val="Calibri"/>
      <family val="2"/>
      <scheme val="minor"/>
    </font>
    <font>
      <b/>
      <sz val="13"/>
      <color theme="6" tint="0.249977111117893"/>
      <name val="Arial"/>
      <family val="2"/>
    </font>
    <font>
      <b/>
      <sz val="12"/>
      <color theme="4" tint="-0.499984740745262"/>
      <name val="Arial"/>
      <family val="2"/>
    </font>
    <font>
      <sz val="12"/>
      <color rgb="FF000000"/>
      <name val="ACHS Nueva Sans"/>
    </font>
    <font>
      <sz val="11"/>
      <color theme="1" tint="0.249977111117893"/>
      <name val="ACHS Nueva Sans"/>
    </font>
    <font>
      <b/>
      <sz val="13"/>
      <color theme="6" tint="0.249977111117893"/>
      <name val="ACHS Nueva Sans"/>
    </font>
    <font>
      <sz val="11"/>
      <color theme="2"/>
      <name val="ACHS Nueva Sans"/>
    </font>
    <font>
      <b/>
      <sz val="12"/>
      <color rgb="FF000000"/>
      <name val="ACHS Nueva Sans"/>
    </font>
    <font>
      <b/>
      <sz val="16"/>
      <color theme="2"/>
      <name val="ACHS Nueva Sans"/>
    </font>
    <font>
      <sz val="14"/>
      <color rgb="FF000000"/>
      <name val="ACHS Nueva Sans"/>
    </font>
    <font>
      <b/>
      <sz val="14"/>
      <color rgb="FF000000"/>
      <name val="ACHS Nueva Sans"/>
    </font>
    <font>
      <b/>
      <sz val="14"/>
      <color theme="2"/>
      <name val="ACHS Nueva Sans"/>
    </font>
    <font>
      <b/>
      <sz val="10"/>
      <color theme="0"/>
      <name val="ACHS Nueva Sans"/>
    </font>
    <font>
      <b/>
      <sz val="10"/>
      <color theme="1" tint="0.249977111117893"/>
      <name val="ACHS Nueva Sans"/>
    </font>
    <font>
      <sz val="10"/>
      <color theme="1" tint="0.249977111117893"/>
      <name val="ACHS Nueva Sans"/>
    </font>
    <font>
      <b/>
      <sz val="11"/>
      <color theme="1" tint="0.249977111117893"/>
      <name val="ACHS Nueva Sans"/>
    </font>
    <font>
      <sz val="28"/>
      <color rgb="FF000000"/>
      <name val="ACHS Nueva Sans"/>
    </font>
    <font>
      <sz val="11"/>
      <color rgb="FFFF0000"/>
      <name val="Calibri"/>
      <family val="2"/>
      <scheme val="minor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11"/>
      <color theme="0"/>
      <name val="ACHS Nueva Sans Regular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sz val="14"/>
      <name val="ACHS Nueva Sans"/>
    </font>
    <font>
      <sz val="12"/>
      <name val="ACHS Nueva Sans"/>
    </font>
    <font>
      <b/>
      <sz val="12"/>
      <name val="ACHS Nueva Sans"/>
    </font>
    <font>
      <sz val="11"/>
      <name val="ACHS Nueva Sans"/>
    </font>
    <font>
      <b/>
      <sz val="11"/>
      <name val="ACHS Nueva Sans"/>
    </font>
    <font>
      <sz val="10"/>
      <name val="ACHS Nueva Sans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ACHS Nueva Sans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1" tint="0.24994659260841701"/>
      </bottom>
      <diagonal/>
    </border>
    <border>
      <left/>
      <right/>
      <top style="thick">
        <color theme="0" tint="-0.499984740745262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ck">
        <color theme="0" tint="-0.499984740745262"/>
      </top>
      <bottom style="thin">
        <color theme="1" tint="0.24994659260841701"/>
      </bottom>
      <diagonal/>
    </border>
    <border>
      <left/>
      <right/>
      <top/>
      <bottom style="thick">
        <color rgb="FF13C045"/>
      </bottom>
      <diagonal/>
    </border>
    <border>
      <left/>
      <right style="thin">
        <color theme="2" tint="0.249977111117893"/>
      </right>
      <top/>
      <bottom/>
      <diagonal/>
    </border>
    <border>
      <left/>
      <right style="thin">
        <color theme="2" tint="0.249977111117893"/>
      </right>
      <top/>
      <bottom style="thin">
        <color theme="2" tint="0.249977111117893"/>
      </bottom>
      <diagonal/>
    </border>
    <border>
      <left/>
      <right/>
      <top style="thin">
        <color theme="2" tint="0.249977111117893"/>
      </top>
      <bottom/>
      <diagonal/>
    </border>
    <border>
      <left/>
      <right style="thin">
        <color theme="2" tint="0.249977111117893"/>
      </right>
      <top style="thick">
        <color theme="2" tint="0.249977111117893"/>
      </top>
      <bottom/>
      <diagonal/>
    </border>
    <border>
      <left style="thick">
        <color theme="2" tint="0.249977111117893"/>
      </left>
      <right/>
      <top style="thick">
        <color theme="2" tint="0.249977111117893"/>
      </top>
      <bottom/>
      <diagonal/>
    </border>
    <border>
      <left style="thick">
        <color theme="2" tint="0.249977111117893"/>
      </left>
      <right/>
      <top/>
      <bottom/>
      <diagonal/>
    </border>
    <border>
      <left style="thick">
        <color theme="2" tint="0.249977111117893"/>
      </left>
      <right/>
      <top/>
      <bottom style="thin">
        <color theme="2" tint="0.249977111117893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">
    <xf numFmtId="0" fontId="0" fillId="0" borderId="0">
      <alignment vertical="center"/>
    </xf>
    <xf numFmtId="0" fontId="2" fillId="0" borderId="0">
      <alignment horizontal="left" vertical="top" wrapText="1" indent="1"/>
    </xf>
    <xf numFmtId="0" fontId="7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9" fillId="4" borderId="0" applyNumberFormat="0" applyBorder="0" applyProtection="0">
      <alignment vertical="center"/>
    </xf>
    <xf numFmtId="0" fontId="1" fillId="0" borderId="0"/>
    <xf numFmtId="9" fontId="16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left" vertical="center" indent="1"/>
    </xf>
    <xf numFmtId="0" fontId="12" fillId="0" borderId="1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0" fillId="6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indent="1"/>
      <protection locked="0"/>
    </xf>
    <xf numFmtId="0" fontId="18" fillId="0" borderId="7" xfId="0" applyFont="1" applyBorder="1">
      <alignment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4" fillId="0" borderId="7" xfId="0" applyFont="1" applyBorder="1" applyAlignment="1">
      <alignment horizontal="left" vertical="center" indent="3"/>
    </xf>
    <xf numFmtId="0" fontId="19" fillId="6" borderId="0" xfId="0" applyFont="1" applyFill="1" applyAlignment="1">
      <alignment vertical="justify"/>
    </xf>
    <xf numFmtId="0" fontId="27" fillId="0" borderId="1" xfId="0" applyFont="1" applyBorder="1">
      <alignment vertical="center"/>
    </xf>
    <xf numFmtId="164" fontId="29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 indent="1"/>
    </xf>
    <xf numFmtId="0" fontId="30" fillId="0" borderId="0" xfId="0" applyFont="1" applyAlignment="1">
      <alignment vertical="center" wrapText="1"/>
    </xf>
    <xf numFmtId="0" fontId="0" fillId="0" borderId="10" xfId="0" applyBorder="1">
      <alignment vertical="center"/>
    </xf>
    <xf numFmtId="0" fontId="17" fillId="0" borderId="4" xfId="0" applyFont="1" applyBorder="1" applyAlignment="1" applyProtection="1">
      <alignment horizontal="left" vertical="center" indent="1"/>
      <protection locked="0"/>
    </xf>
    <xf numFmtId="0" fontId="17" fillId="0" borderId="5" xfId="0" applyFont="1" applyBorder="1" applyAlignment="1" applyProtection="1">
      <alignment horizontal="left" vertical="center" indent="1"/>
      <protection locked="0"/>
    </xf>
    <xf numFmtId="0" fontId="17" fillId="0" borderId="6" xfId="0" applyFont="1" applyBorder="1" applyAlignment="1" applyProtection="1">
      <alignment horizontal="left" vertical="center" indent="1"/>
      <protection locked="0"/>
    </xf>
    <xf numFmtId="0" fontId="35" fillId="0" borderId="0" xfId="0" applyFont="1">
      <alignment vertical="center"/>
    </xf>
    <xf numFmtId="0" fontId="3" fillId="0" borderId="0" xfId="0" applyFont="1">
      <alignment vertical="center"/>
    </xf>
    <xf numFmtId="0" fontId="33" fillId="0" borderId="0" xfId="0" applyFont="1" applyAlignment="1">
      <alignment horizontal="center" vertical="center" wrapText="1"/>
    </xf>
    <xf numFmtId="0" fontId="37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45" fillId="0" borderId="0" xfId="0" applyFont="1">
      <alignment vertical="center"/>
    </xf>
    <xf numFmtId="0" fontId="30" fillId="0" borderId="15" xfId="0" applyFont="1" applyBorder="1" applyAlignment="1">
      <alignment vertical="center" wrapText="1"/>
    </xf>
    <xf numFmtId="164" fontId="29" fillId="0" borderId="16" xfId="0" applyNumberFormat="1" applyFont="1" applyBorder="1" applyAlignment="1">
      <alignment horizontal="center" vertical="center" wrapText="1"/>
    </xf>
    <xf numFmtId="0" fontId="44" fillId="0" borderId="16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 indent="1"/>
    </xf>
    <xf numFmtId="0" fontId="28" fillId="5" borderId="17" xfId="0" applyFont="1" applyFill="1" applyBorder="1" applyAlignment="1">
      <alignment horizontal="center" vertical="center"/>
    </xf>
    <xf numFmtId="0" fontId="46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35" fillId="0" borderId="0" xfId="0" applyFont="1" applyAlignment="1">
      <alignment vertical="top" wrapText="1"/>
    </xf>
    <xf numFmtId="0" fontId="47" fillId="0" borderId="0" xfId="0" applyFont="1">
      <alignment vertical="center"/>
    </xf>
    <xf numFmtId="0" fontId="46" fillId="7" borderId="0" xfId="0" applyFont="1" applyFill="1">
      <alignment vertical="center"/>
    </xf>
    <xf numFmtId="0" fontId="12" fillId="7" borderId="1" xfId="0" applyFont="1" applyFill="1" applyBorder="1">
      <alignment vertical="center"/>
    </xf>
    <xf numFmtId="9" fontId="36" fillId="6" borderId="0" xfId="6" applyFont="1" applyFill="1" applyBorder="1" applyAlignment="1" applyProtection="1">
      <alignment vertical="center" wrapText="1"/>
    </xf>
    <xf numFmtId="0" fontId="31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9" fillId="0" borderId="0" xfId="0" applyFont="1">
      <alignment vertical="center"/>
    </xf>
    <xf numFmtId="0" fontId="50" fillId="0" borderId="0" xfId="0" applyFont="1" applyAlignment="1">
      <alignment vertical="center" wrapText="1"/>
    </xf>
    <xf numFmtId="0" fontId="49" fillId="0" borderId="3" xfId="0" applyFont="1" applyBorder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>
      <alignment vertical="center"/>
    </xf>
    <xf numFmtId="9" fontId="49" fillId="0" borderId="0" xfId="6" applyFont="1" applyAlignment="1">
      <alignment vertical="center"/>
    </xf>
    <xf numFmtId="0" fontId="51" fillId="0" borderId="0" xfId="0" applyFont="1">
      <alignment vertical="center"/>
    </xf>
    <xf numFmtId="0" fontId="50" fillId="0" borderId="0" xfId="0" applyFont="1" applyAlignment="1">
      <alignment horizontal="center" vertical="center" wrapText="1"/>
    </xf>
    <xf numFmtId="0" fontId="49" fillId="0" borderId="24" xfId="0" applyFont="1" applyBorder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164" fontId="29" fillId="0" borderId="26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9" fontId="46" fillId="0" borderId="0" xfId="0" applyNumberFormat="1" applyFont="1">
      <alignment vertical="center"/>
    </xf>
    <xf numFmtId="0" fontId="19" fillId="6" borderId="0" xfId="0" applyFont="1" applyFill="1" applyAlignment="1">
      <alignment horizontal="left" vertical="justify" wrapText="1"/>
    </xf>
    <xf numFmtId="0" fontId="40" fillId="6" borderId="0" xfId="0" applyFont="1" applyFill="1" applyAlignment="1">
      <alignment horizontal="left" vertical="justify" wrapText="1"/>
    </xf>
    <xf numFmtId="0" fontId="17" fillId="0" borderId="4" xfId="0" applyFont="1" applyBorder="1" applyAlignment="1" applyProtection="1">
      <alignment horizontal="left" vertical="center" indent="1"/>
      <protection locked="0"/>
    </xf>
    <xf numFmtId="0" fontId="17" fillId="0" borderId="6" xfId="0" applyFont="1" applyBorder="1" applyAlignment="1" applyProtection="1">
      <alignment horizontal="left" vertical="center" indent="1"/>
      <protection locked="0"/>
    </xf>
    <xf numFmtId="0" fontId="19" fillId="0" borderId="0" xfId="0" applyFont="1" applyAlignment="1">
      <alignment horizontal="justify" vertical="top" wrapText="1"/>
    </xf>
    <xf numFmtId="0" fontId="17" fillId="0" borderId="5" xfId="0" applyFont="1" applyBorder="1" applyAlignment="1" applyProtection="1">
      <alignment horizontal="left" vertical="center" indent="1"/>
      <protection locked="0"/>
    </xf>
    <xf numFmtId="0" fontId="21" fillId="0" borderId="4" xfId="0" applyFont="1" applyBorder="1" applyAlignment="1" applyProtection="1">
      <alignment horizontal="left" vertical="center" indent="1"/>
      <protection locked="0"/>
    </xf>
    <xf numFmtId="0" fontId="21" fillId="0" borderId="5" xfId="0" applyFont="1" applyBorder="1" applyAlignment="1" applyProtection="1">
      <alignment horizontal="left" vertical="center" indent="1"/>
      <protection locked="0"/>
    </xf>
    <xf numFmtId="0" fontId="21" fillId="0" borderId="6" xfId="0" applyFont="1" applyBorder="1" applyAlignment="1" applyProtection="1">
      <alignment horizontal="left" vertical="center" indent="1"/>
      <protection locked="0"/>
    </xf>
    <xf numFmtId="0" fontId="28" fillId="5" borderId="21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/>
    </xf>
    <xf numFmtId="0" fontId="28" fillId="5" borderId="23" xfId="0" applyFont="1" applyFill="1" applyBorder="1" applyAlignment="1">
      <alignment horizontal="center" vertical="center"/>
    </xf>
    <xf numFmtId="0" fontId="28" fillId="5" borderId="27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8" fillId="5" borderId="18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1" fillId="0" borderId="0" xfId="5" applyFont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</cellXfs>
  <cellStyles count="7">
    <cellStyle name="Bueno" xfId="2" builtinId="26" customBuiltin="1"/>
    <cellStyle name="Incorrecto" xfId="3" builtinId="27" customBuiltin="1"/>
    <cellStyle name="Neutral" xfId="4" builtinId="28" customBuiltin="1"/>
    <cellStyle name="Normal" xfId="0" builtinId="0" customBuiltin="1"/>
    <cellStyle name="Normal 3" xfId="5" xr:uid="{10462132-C172-4B0E-93BD-73A824EF3EB0}"/>
    <cellStyle name="Normal AP" xfId="1" xr:uid="{C7703A17-E8E1-4C5F-876F-0448B5836653}"/>
    <cellStyle name="Porcentaje" xfId="6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7933E"/>
      <color rgb="FFD4D5E8"/>
      <color rgb="FF13C045"/>
      <color rgb="FF81D877"/>
      <color rgb="FF004C14"/>
      <color rgb="FF373936"/>
      <color rgb="FFCD8E50"/>
      <color rgb="FF54579E"/>
      <color rgb="FFFBECD1"/>
      <color rgb="FFEBA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Resultados!$Y$23</c:f>
              <c:strCache>
                <c:ptCount val="1"/>
                <c:pt idx="0">
                  <c:v>Organización y planificación</c:v>
                </c:pt>
              </c:strCache>
            </c:strRef>
          </c:tx>
          <c:dPt>
            <c:idx val="0"/>
            <c:bubble3D val="0"/>
            <c:spPr>
              <a:solidFill>
                <a:srgbClr val="27933E"/>
              </a:solidFill>
              <a:ln w="114300">
                <a:solidFill>
                  <a:srgbClr val="2793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F90-4D79-8ED2-4E1B2E9869F7}"/>
              </c:ext>
            </c:extLst>
          </c:dPt>
          <c:dPt>
            <c:idx val="1"/>
            <c:bubble3D val="0"/>
            <c:spPr>
              <a:solidFill>
                <a:srgbClr val="D4D5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90-4D79-8ED2-4E1B2E9869F7}"/>
              </c:ext>
            </c:extLst>
          </c:dPt>
          <c:val>
            <c:numRef>
              <c:f>Resultados!$Z$23:$AA$23</c:f>
              <c:numCache>
                <c:formatCode>0%</c:formatCode>
                <c:ptCount val="2"/>
                <c:pt idx="0">
                  <c:v>0.4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0-4D79-8ED2-4E1B2E98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Resultados!$Y$24</c:f>
              <c:strCache>
                <c:ptCount val="1"/>
                <c:pt idx="0">
                  <c:v>Caracterización</c:v>
                </c:pt>
              </c:strCache>
            </c:strRef>
          </c:tx>
          <c:dPt>
            <c:idx val="0"/>
            <c:bubble3D val="0"/>
            <c:spPr>
              <a:solidFill>
                <a:srgbClr val="27933E"/>
              </a:solidFill>
              <a:ln w="114300">
                <a:solidFill>
                  <a:srgbClr val="2793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17-4144-993E-6F3E55844EB7}"/>
              </c:ext>
            </c:extLst>
          </c:dPt>
          <c:dPt>
            <c:idx val="1"/>
            <c:bubble3D val="0"/>
            <c:spPr>
              <a:solidFill>
                <a:srgbClr val="D4D5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17-4144-993E-6F3E55844EB7}"/>
              </c:ext>
            </c:extLst>
          </c:dPt>
          <c:val>
            <c:numRef>
              <c:f>Resultados!$Z$24:$AA$24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17-4144-993E-6F3E55844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1450068744559"/>
          <c:y val="6.2887051344553968E-2"/>
          <c:w val="0.38883032537089729"/>
          <c:h val="0.87422589731089206"/>
        </c:manualLayout>
      </c:layout>
      <c:doughnutChart>
        <c:varyColors val="1"/>
        <c:ser>
          <c:idx val="0"/>
          <c:order val="0"/>
          <c:tx>
            <c:strRef>
              <c:f>Resultados!$Y$25</c:f>
              <c:strCache>
                <c:ptCount val="1"/>
                <c:pt idx="0">
                  <c:v>Identificación Inicial</c:v>
                </c:pt>
              </c:strCache>
            </c:strRef>
          </c:tx>
          <c:dPt>
            <c:idx val="0"/>
            <c:bubble3D val="0"/>
            <c:spPr>
              <a:solidFill>
                <a:srgbClr val="27933E"/>
              </a:solidFill>
              <a:ln w="114300">
                <a:solidFill>
                  <a:srgbClr val="2793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54-46A0-B137-1B930FC28EC0}"/>
              </c:ext>
            </c:extLst>
          </c:dPt>
          <c:dPt>
            <c:idx val="1"/>
            <c:bubble3D val="0"/>
            <c:spPr>
              <a:solidFill>
                <a:srgbClr val="D4D5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54-46A0-B137-1B930FC28EC0}"/>
              </c:ext>
            </c:extLst>
          </c:dPt>
          <c:val>
            <c:numRef>
              <c:f>Resultados!$Z$25:$AA$25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54-46A0-B137-1B930FC28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Resultados!$Y$26</c:f>
              <c:strCache>
                <c:ptCount val="1"/>
                <c:pt idx="0">
                  <c:v>Identificación avanzada</c:v>
                </c:pt>
              </c:strCache>
            </c:strRef>
          </c:tx>
          <c:dPt>
            <c:idx val="0"/>
            <c:bubble3D val="0"/>
            <c:spPr>
              <a:solidFill>
                <a:srgbClr val="27933E"/>
              </a:solidFill>
              <a:ln w="114300">
                <a:solidFill>
                  <a:srgbClr val="2793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EC-4F4A-B09B-241ED2123E92}"/>
              </c:ext>
            </c:extLst>
          </c:dPt>
          <c:dPt>
            <c:idx val="1"/>
            <c:bubble3D val="0"/>
            <c:spPr>
              <a:solidFill>
                <a:srgbClr val="D4D5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EC-4F4A-B09B-241ED2123E92}"/>
              </c:ext>
            </c:extLst>
          </c:dPt>
          <c:val>
            <c:numRef>
              <c:f>Resultados!$Z$26:$AA$26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EC-4F4A-B09B-241ED2123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Resultados!$Y$28</c:f>
              <c:strCache>
                <c:ptCount val="1"/>
                <c:pt idx="0">
                  <c:v>Plan de acción</c:v>
                </c:pt>
              </c:strCache>
            </c:strRef>
          </c:tx>
          <c:dPt>
            <c:idx val="0"/>
            <c:bubble3D val="0"/>
            <c:spPr>
              <a:solidFill>
                <a:srgbClr val="27933E"/>
              </a:solidFill>
              <a:ln w="114300">
                <a:solidFill>
                  <a:srgbClr val="2793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4E-4229-97A6-5C2A89980E6F}"/>
              </c:ext>
            </c:extLst>
          </c:dPt>
          <c:dPt>
            <c:idx val="1"/>
            <c:bubble3D val="0"/>
            <c:spPr>
              <a:solidFill>
                <a:srgbClr val="D4D5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4E-4229-97A6-5C2A89980E6F}"/>
              </c:ext>
            </c:extLst>
          </c:dPt>
          <c:val>
            <c:numRef>
              <c:f>Resultados!$Z$28:$AA$28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4E-4229-97A6-5C2A89980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Resultados!$Y$29</c:f>
              <c:strCache>
                <c:ptCount val="1"/>
                <c:pt idx="0">
                  <c:v>Evaluaciones inicial y/o avanzada</c:v>
                </c:pt>
              </c:strCache>
            </c:strRef>
          </c:tx>
          <c:dPt>
            <c:idx val="0"/>
            <c:bubble3D val="0"/>
            <c:spPr>
              <a:solidFill>
                <a:srgbClr val="27933E"/>
              </a:solidFill>
              <a:ln w="114300">
                <a:solidFill>
                  <a:srgbClr val="2793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48-4CF5-9916-BC6CD0A625F3}"/>
              </c:ext>
            </c:extLst>
          </c:dPt>
          <c:dPt>
            <c:idx val="1"/>
            <c:bubble3D val="0"/>
            <c:spPr>
              <a:solidFill>
                <a:srgbClr val="D4D5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748-4CF5-9916-BC6CD0A625F3}"/>
              </c:ext>
            </c:extLst>
          </c:dPt>
          <c:val>
            <c:numRef>
              <c:f>Resultados!$Z$29:$AA$29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48-4CF5-9916-BC6CD0A62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Resultados!$Y$30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6"/>
            <c:spPr>
              <a:solidFill>
                <a:srgbClr val="27933E"/>
              </a:solidFill>
              <a:ln w="114300">
                <a:solidFill>
                  <a:srgbClr val="2793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49-4E31-BA55-327802901784}"/>
              </c:ext>
            </c:extLst>
          </c:dPt>
          <c:dPt>
            <c:idx val="1"/>
            <c:bubble3D val="0"/>
            <c:spPr>
              <a:solidFill>
                <a:srgbClr val="D4D5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49-4E31-BA55-327802901784}"/>
              </c:ext>
            </c:extLst>
          </c:dPt>
          <c:val>
            <c:numRef>
              <c:f>Resultados!$Z$30:$AA$30</c:f>
              <c:numCache>
                <c:formatCode>0%</c:formatCode>
                <c:ptCount val="2"/>
                <c:pt idx="0">
                  <c:v>0.19999999999999998</c:v>
                </c:pt>
                <c:pt idx="1">
                  <c:v>0.79999999999999993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49-4E31-BA55-32780290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Resultados!$Y$26</c:f>
              <c:strCache>
                <c:ptCount val="1"/>
                <c:pt idx="0">
                  <c:v>Identificación avanzada</c:v>
                </c:pt>
              </c:strCache>
            </c:strRef>
          </c:tx>
          <c:dPt>
            <c:idx val="0"/>
            <c:bubble3D val="0"/>
            <c:spPr>
              <a:solidFill>
                <a:srgbClr val="27933E"/>
              </a:solidFill>
              <a:ln w="114300">
                <a:solidFill>
                  <a:srgbClr val="2793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0F-4655-93D5-716D399B8D39}"/>
              </c:ext>
            </c:extLst>
          </c:dPt>
          <c:dPt>
            <c:idx val="1"/>
            <c:bubble3D val="0"/>
            <c:spPr>
              <a:solidFill>
                <a:srgbClr val="D4D5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0F-4655-93D5-716D399B8D39}"/>
              </c:ext>
            </c:extLst>
          </c:dPt>
          <c:val>
            <c:numRef>
              <c:f>Resultados!$Z$26:$AA$26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0F-4655-93D5-716D399B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4.emf"/><Relationship Id="rId1" Type="http://schemas.openxmlformats.org/officeDocument/2006/relationships/image" Target="../media/image3.png"/><Relationship Id="rId6" Type="http://schemas.openxmlformats.org/officeDocument/2006/relationships/chart" Target="../charts/chart4.xml"/><Relationship Id="rId11" Type="http://schemas.openxmlformats.org/officeDocument/2006/relationships/chart" Target="../charts/chart8.xml"/><Relationship Id="rId5" Type="http://schemas.openxmlformats.org/officeDocument/2006/relationships/chart" Target="../charts/chart3.xml"/><Relationship Id="rId10" Type="http://schemas.openxmlformats.org/officeDocument/2006/relationships/image" Target="../media/image2.png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190591</xdr:colOff>
      <xdr:row>14</xdr:row>
      <xdr:rowOff>95251</xdr:rowOff>
    </xdr:from>
    <xdr:to>
      <xdr:col>1</xdr:col>
      <xdr:colOff>316329</xdr:colOff>
      <xdr:row>15</xdr:row>
      <xdr:rowOff>247650</xdr:rowOff>
    </xdr:to>
    <xdr:grpSp>
      <xdr:nvGrpSpPr>
        <xdr:cNvPr id="6" name="Group 183">
          <a:extLst>
            <a:ext uri="{FF2B5EF4-FFF2-40B4-BE49-F238E27FC236}">
              <a16:creationId xmlns:a16="http://schemas.microsoft.com/office/drawing/2014/main" id="{4CBDE498-20C1-E72C-E8C0-1A8F1A48054E}"/>
            </a:ext>
          </a:extLst>
        </xdr:cNvPr>
        <xdr:cNvGrpSpPr>
          <a:grpSpLocks noChangeAspect="1"/>
        </xdr:cNvGrpSpPr>
      </xdr:nvGrpSpPr>
      <xdr:grpSpPr bwMode="auto">
        <a:xfrm>
          <a:off x="190591" y="2762251"/>
          <a:ext cx="401963" cy="342899"/>
          <a:chOff x="278" y="3191"/>
          <a:chExt cx="483" cy="423"/>
        </a:xfrm>
        <a:solidFill>
          <a:schemeClr val="tx2"/>
        </a:solidFill>
        <a:effectLst/>
      </xdr:grpSpPr>
      <xdr:sp macro="" textlink="">
        <xdr:nvSpPr>
          <xdr:cNvPr id="7" name="Freeform 184">
            <a:extLst>
              <a:ext uri="{FF2B5EF4-FFF2-40B4-BE49-F238E27FC236}">
                <a16:creationId xmlns:a16="http://schemas.microsoft.com/office/drawing/2014/main" id="{3E82E1A8-AF3E-742B-DDAF-4F89BD9AB58D}"/>
              </a:ext>
            </a:extLst>
          </xdr:cNvPr>
          <xdr:cNvSpPr>
            <a:spLocks/>
          </xdr:cNvSpPr>
        </xdr:nvSpPr>
        <xdr:spPr bwMode="auto">
          <a:xfrm>
            <a:off x="339" y="3315"/>
            <a:ext cx="181" cy="17"/>
          </a:xfrm>
          <a:custGeom>
            <a:avLst/>
            <a:gdLst>
              <a:gd name="T0" fmla="*/ 286 w 300"/>
              <a:gd name="T1" fmla="*/ 0 h 28"/>
              <a:gd name="T2" fmla="*/ 286 w 300"/>
              <a:gd name="T3" fmla="*/ 0 h 28"/>
              <a:gd name="T4" fmla="*/ 14 w 300"/>
              <a:gd name="T5" fmla="*/ 0 h 28"/>
              <a:gd name="T6" fmla="*/ 0 w 300"/>
              <a:gd name="T7" fmla="*/ 14 h 28"/>
              <a:gd name="T8" fmla="*/ 14 w 300"/>
              <a:gd name="T9" fmla="*/ 28 h 28"/>
              <a:gd name="T10" fmla="*/ 286 w 300"/>
              <a:gd name="T11" fmla="*/ 28 h 28"/>
              <a:gd name="T12" fmla="*/ 300 w 300"/>
              <a:gd name="T13" fmla="*/ 14 h 28"/>
              <a:gd name="T14" fmla="*/ 286 w 300"/>
              <a:gd name="T15" fmla="*/ 0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00" h="28">
                <a:moveTo>
                  <a:pt x="286" y="0"/>
                </a:moveTo>
                <a:lnTo>
                  <a:pt x="286" y="0"/>
                </a:lnTo>
                <a:lnTo>
                  <a:pt x="14" y="0"/>
                </a:lnTo>
                <a:cubicBezTo>
                  <a:pt x="6" y="0"/>
                  <a:pt x="0" y="6"/>
                  <a:pt x="0" y="14"/>
                </a:cubicBezTo>
                <a:cubicBezTo>
                  <a:pt x="0" y="22"/>
                  <a:pt x="6" y="28"/>
                  <a:pt x="14" y="28"/>
                </a:cubicBezTo>
                <a:lnTo>
                  <a:pt x="286" y="28"/>
                </a:lnTo>
                <a:cubicBezTo>
                  <a:pt x="294" y="28"/>
                  <a:pt x="300" y="22"/>
                  <a:pt x="300" y="14"/>
                </a:cubicBezTo>
                <a:cubicBezTo>
                  <a:pt x="300" y="6"/>
                  <a:pt x="294" y="0"/>
                  <a:pt x="286" y="0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8" name="Freeform 185">
            <a:extLst>
              <a:ext uri="{FF2B5EF4-FFF2-40B4-BE49-F238E27FC236}">
                <a16:creationId xmlns:a16="http://schemas.microsoft.com/office/drawing/2014/main" id="{B9DE607A-8220-7716-8372-DA9157EECFBF}"/>
              </a:ext>
            </a:extLst>
          </xdr:cNvPr>
          <xdr:cNvSpPr>
            <a:spLocks/>
          </xdr:cNvSpPr>
        </xdr:nvSpPr>
        <xdr:spPr bwMode="auto">
          <a:xfrm>
            <a:off x="339" y="3391"/>
            <a:ext cx="181" cy="18"/>
          </a:xfrm>
          <a:custGeom>
            <a:avLst/>
            <a:gdLst>
              <a:gd name="T0" fmla="*/ 286 w 300"/>
              <a:gd name="T1" fmla="*/ 0 h 28"/>
              <a:gd name="T2" fmla="*/ 286 w 300"/>
              <a:gd name="T3" fmla="*/ 0 h 28"/>
              <a:gd name="T4" fmla="*/ 14 w 300"/>
              <a:gd name="T5" fmla="*/ 0 h 28"/>
              <a:gd name="T6" fmla="*/ 0 w 300"/>
              <a:gd name="T7" fmla="*/ 14 h 28"/>
              <a:gd name="T8" fmla="*/ 14 w 300"/>
              <a:gd name="T9" fmla="*/ 28 h 28"/>
              <a:gd name="T10" fmla="*/ 286 w 300"/>
              <a:gd name="T11" fmla="*/ 28 h 28"/>
              <a:gd name="T12" fmla="*/ 300 w 300"/>
              <a:gd name="T13" fmla="*/ 14 h 28"/>
              <a:gd name="T14" fmla="*/ 286 w 300"/>
              <a:gd name="T15" fmla="*/ 0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00" h="28">
                <a:moveTo>
                  <a:pt x="286" y="0"/>
                </a:moveTo>
                <a:lnTo>
                  <a:pt x="286" y="0"/>
                </a:lnTo>
                <a:lnTo>
                  <a:pt x="14" y="0"/>
                </a:lnTo>
                <a:cubicBezTo>
                  <a:pt x="6" y="0"/>
                  <a:pt x="0" y="6"/>
                  <a:pt x="0" y="14"/>
                </a:cubicBezTo>
                <a:cubicBezTo>
                  <a:pt x="0" y="22"/>
                  <a:pt x="6" y="28"/>
                  <a:pt x="14" y="28"/>
                </a:cubicBezTo>
                <a:lnTo>
                  <a:pt x="286" y="28"/>
                </a:lnTo>
                <a:cubicBezTo>
                  <a:pt x="294" y="28"/>
                  <a:pt x="300" y="22"/>
                  <a:pt x="300" y="14"/>
                </a:cubicBezTo>
                <a:cubicBezTo>
                  <a:pt x="300" y="6"/>
                  <a:pt x="294" y="0"/>
                  <a:pt x="286" y="0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9" name="Freeform 186">
            <a:extLst>
              <a:ext uri="{FF2B5EF4-FFF2-40B4-BE49-F238E27FC236}">
                <a16:creationId xmlns:a16="http://schemas.microsoft.com/office/drawing/2014/main" id="{E327D6ED-1ADA-FAFD-9842-1DF93E17FFAC}"/>
              </a:ext>
            </a:extLst>
          </xdr:cNvPr>
          <xdr:cNvSpPr>
            <a:spLocks/>
          </xdr:cNvSpPr>
        </xdr:nvSpPr>
        <xdr:spPr bwMode="auto">
          <a:xfrm>
            <a:off x="339" y="3468"/>
            <a:ext cx="181" cy="17"/>
          </a:xfrm>
          <a:custGeom>
            <a:avLst/>
            <a:gdLst>
              <a:gd name="T0" fmla="*/ 286 w 300"/>
              <a:gd name="T1" fmla="*/ 0 h 29"/>
              <a:gd name="T2" fmla="*/ 286 w 300"/>
              <a:gd name="T3" fmla="*/ 0 h 29"/>
              <a:gd name="T4" fmla="*/ 14 w 300"/>
              <a:gd name="T5" fmla="*/ 0 h 29"/>
              <a:gd name="T6" fmla="*/ 0 w 300"/>
              <a:gd name="T7" fmla="*/ 15 h 29"/>
              <a:gd name="T8" fmla="*/ 14 w 300"/>
              <a:gd name="T9" fmla="*/ 29 h 29"/>
              <a:gd name="T10" fmla="*/ 286 w 300"/>
              <a:gd name="T11" fmla="*/ 29 h 29"/>
              <a:gd name="T12" fmla="*/ 300 w 300"/>
              <a:gd name="T13" fmla="*/ 15 h 29"/>
              <a:gd name="T14" fmla="*/ 286 w 300"/>
              <a:gd name="T15" fmla="*/ 0 h 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00" h="29">
                <a:moveTo>
                  <a:pt x="286" y="0"/>
                </a:moveTo>
                <a:lnTo>
                  <a:pt x="286" y="0"/>
                </a:lnTo>
                <a:lnTo>
                  <a:pt x="14" y="0"/>
                </a:lnTo>
                <a:cubicBezTo>
                  <a:pt x="6" y="0"/>
                  <a:pt x="0" y="7"/>
                  <a:pt x="0" y="15"/>
                </a:cubicBezTo>
                <a:cubicBezTo>
                  <a:pt x="0" y="23"/>
                  <a:pt x="6" y="29"/>
                  <a:pt x="14" y="29"/>
                </a:cubicBezTo>
                <a:lnTo>
                  <a:pt x="286" y="29"/>
                </a:lnTo>
                <a:cubicBezTo>
                  <a:pt x="294" y="29"/>
                  <a:pt x="300" y="23"/>
                  <a:pt x="300" y="15"/>
                </a:cubicBezTo>
                <a:cubicBezTo>
                  <a:pt x="300" y="7"/>
                  <a:pt x="294" y="0"/>
                  <a:pt x="286" y="0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10" name="Freeform 187">
            <a:extLst>
              <a:ext uri="{FF2B5EF4-FFF2-40B4-BE49-F238E27FC236}">
                <a16:creationId xmlns:a16="http://schemas.microsoft.com/office/drawing/2014/main" id="{01EAEF41-3B34-D465-039B-A4E4D86F9173}"/>
              </a:ext>
            </a:extLst>
          </xdr:cNvPr>
          <xdr:cNvSpPr>
            <a:spLocks/>
          </xdr:cNvSpPr>
        </xdr:nvSpPr>
        <xdr:spPr bwMode="auto">
          <a:xfrm>
            <a:off x="427" y="3542"/>
            <a:ext cx="93" cy="18"/>
          </a:xfrm>
          <a:custGeom>
            <a:avLst/>
            <a:gdLst>
              <a:gd name="T0" fmla="*/ 140 w 154"/>
              <a:gd name="T1" fmla="*/ 0 h 29"/>
              <a:gd name="T2" fmla="*/ 140 w 154"/>
              <a:gd name="T3" fmla="*/ 0 h 29"/>
              <a:gd name="T4" fmla="*/ 15 w 154"/>
              <a:gd name="T5" fmla="*/ 0 h 29"/>
              <a:gd name="T6" fmla="*/ 0 w 154"/>
              <a:gd name="T7" fmla="*/ 14 h 29"/>
              <a:gd name="T8" fmla="*/ 15 w 154"/>
              <a:gd name="T9" fmla="*/ 29 h 29"/>
              <a:gd name="T10" fmla="*/ 140 w 154"/>
              <a:gd name="T11" fmla="*/ 29 h 29"/>
              <a:gd name="T12" fmla="*/ 154 w 154"/>
              <a:gd name="T13" fmla="*/ 14 h 29"/>
              <a:gd name="T14" fmla="*/ 140 w 154"/>
              <a:gd name="T15" fmla="*/ 0 h 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54" h="29">
                <a:moveTo>
                  <a:pt x="140" y="0"/>
                </a:moveTo>
                <a:lnTo>
                  <a:pt x="140" y="0"/>
                </a:lnTo>
                <a:lnTo>
                  <a:pt x="15" y="0"/>
                </a:lnTo>
                <a:cubicBezTo>
                  <a:pt x="7" y="0"/>
                  <a:pt x="0" y="7"/>
                  <a:pt x="0" y="14"/>
                </a:cubicBezTo>
                <a:cubicBezTo>
                  <a:pt x="0" y="22"/>
                  <a:pt x="7" y="29"/>
                  <a:pt x="15" y="29"/>
                </a:cubicBezTo>
                <a:lnTo>
                  <a:pt x="140" y="29"/>
                </a:lnTo>
                <a:cubicBezTo>
                  <a:pt x="148" y="29"/>
                  <a:pt x="154" y="22"/>
                  <a:pt x="154" y="14"/>
                </a:cubicBezTo>
                <a:cubicBezTo>
                  <a:pt x="154" y="7"/>
                  <a:pt x="148" y="0"/>
                  <a:pt x="140" y="0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11" name="Freeform 188">
            <a:extLst>
              <a:ext uri="{FF2B5EF4-FFF2-40B4-BE49-F238E27FC236}">
                <a16:creationId xmlns:a16="http://schemas.microsoft.com/office/drawing/2014/main" id="{7E263DF8-5F6D-D360-1AEB-776B30F1FEF3}"/>
              </a:ext>
            </a:extLst>
          </xdr:cNvPr>
          <xdr:cNvSpPr>
            <a:spLocks noEditPoints="1"/>
          </xdr:cNvSpPr>
        </xdr:nvSpPr>
        <xdr:spPr bwMode="auto">
          <a:xfrm>
            <a:off x="521" y="3290"/>
            <a:ext cx="240" cy="243"/>
          </a:xfrm>
          <a:custGeom>
            <a:avLst/>
            <a:gdLst>
              <a:gd name="T0" fmla="*/ 339 w 398"/>
              <a:gd name="T1" fmla="*/ 125 h 397"/>
              <a:gd name="T2" fmla="*/ 339 w 398"/>
              <a:gd name="T3" fmla="*/ 125 h 397"/>
              <a:gd name="T4" fmla="*/ 273 w 398"/>
              <a:gd name="T5" fmla="*/ 59 h 397"/>
              <a:gd name="T6" fmla="*/ 289 w 398"/>
              <a:gd name="T7" fmla="*/ 43 h 397"/>
              <a:gd name="T8" fmla="*/ 321 w 398"/>
              <a:gd name="T9" fmla="*/ 29 h 397"/>
              <a:gd name="T10" fmla="*/ 368 w 398"/>
              <a:gd name="T11" fmla="*/ 76 h 397"/>
              <a:gd name="T12" fmla="*/ 354 w 398"/>
              <a:gd name="T13" fmla="*/ 109 h 397"/>
              <a:gd name="T14" fmla="*/ 339 w 398"/>
              <a:gd name="T15" fmla="*/ 125 h 397"/>
              <a:gd name="T16" fmla="*/ 129 w 398"/>
              <a:gd name="T17" fmla="*/ 254 h 397"/>
              <a:gd name="T18" fmla="*/ 129 w 398"/>
              <a:gd name="T19" fmla="*/ 254 h 397"/>
              <a:gd name="T20" fmla="*/ 78 w 398"/>
              <a:gd name="T21" fmla="*/ 254 h 397"/>
              <a:gd name="T22" fmla="*/ 252 w 398"/>
              <a:gd name="T23" fmla="*/ 80 h 397"/>
              <a:gd name="T24" fmla="*/ 318 w 398"/>
              <a:gd name="T25" fmla="*/ 146 h 397"/>
              <a:gd name="T26" fmla="*/ 143 w 398"/>
              <a:gd name="T27" fmla="*/ 320 h 397"/>
              <a:gd name="T28" fmla="*/ 143 w 398"/>
              <a:gd name="T29" fmla="*/ 269 h 397"/>
              <a:gd name="T30" fmla="*/ 129 w 398"/>
              <a:gd name="T31" fmla="*/ 254 h 397"/>
              <a:gd name="T32" fmla="*/ 58 w 398"/>
              <a:gd name="T33" fmla="*/ 333 h 397"/>
              <a:gd name="T34" fmla="*/ 58 w 398"/>
              <a:gd name="T35" fmla="*/ 333 h 397"/>
              <a:gd name="T36" fmla="*/ 45 w 398"/>
              <a:gd name="T37" fmla="*/ 333 h 397"/>
              <a:gd name="T38" fmla="*/ 56 w 398"/>
              <a:gd name="T39" fmla="*/ 283 h 397"/>
              <a:gd name="T40" fmla="*/ 114 w 398"/>
              <a:gd name="T41" fmla="*/ 283 h 397"/>
              <a:gd name="T42" fmla="*/ 114 w 398"/>
              <a:gd name="T43" fmla="*/ 341 h 397"/>
              <a:gd name="T44" fmla="*/ 65 w 398"/>
              <a:gd name="T45" fmla="*/ 352 h 397"/>
              <a:gd name="T46" fmla="*/ 65 w 398"/>
              <a:gd name="T47" fmla="*/ 339 h 397"/>
              <a:gd name="T48" fmla="*/ 58 w 398"/>
              <a:gd name="T49" fmla="*/ 333 h 397"/>
              <a:gd name="T50" fmla="*/ 321 w 398"/>
              <a:gd name="T51" fmla="*/ 0 h 397"/>
              <a:gd name="T52" fmla="*/ 321 w 398"/>
              <a:gd name="T53" fmla="*/ 0 h 397"/>
              <a:gd name="T54" fmla="*/ 268 w 398"/>
              <a:gd name="T55" fmla="*/ 22 h 397"/>
              <a:gd name="T56" fmla="*/ 31 w 398"/>
              <a:gd name="T57" fmla="*/ 259 h 397"/>
              <a:gd name="T58" fmla="*/ 29 w 398"/>
              <a:gd name="T59" fmla="*/ 262 h 397"/>
              <a:gd name="T60" fmla="*/ 0 w 398"/>
              <a:gd name="T61" fmla="*/ 389 h 397"/>
              <a:gd name="T62" fmla="*/ 2 w 398"/>
              <a:gd name="T63" fmla="*/ 395 h 397"/>
              <a:gd name="T64" fmla="*/ 7 w 398"/>
              <a:gd name="T65" fmla="*/ 397 h 397"/>
              <a:gd name="T66" fmla="*/ 8 w 398"/>
              <a:gd name="T67" fmla="*/ 397 h 397"/>
              <a:gd name="T68" fmla="*/ 136 w 398"/>
              <a:gd name="T69" fmla="*/ 368 h 397"/>
              <a:gd name="T70" fmla="*/ 139 w 398"/>
              <a:gd name="T71" fmla="*/ 366 h 397"/>
              <a:gd name="T72" fmla="*/ 375 w 398"/>
              <a:gd name="T73" fmla="*/ 130 h 397"/>
              <a:gd name="T74" fmla="*/ 398 w 398"/>
              <a:gd name="T75" fmla="*/ 76 h 397"/>
              <a:gd name="T76" fmla="*/ 321 w 398"/>
              <a:gd name="T77" fmla="*/ 0 h 3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398" h="397">
                <a:moveTo>
                  <a:pt x="339" y="125"/>
                </a:moveTo>
                <a:lnTo>
                  <a:pt x="339" y="125"/>
                </a:lnTo>
                <a:lnTo>
                  <a:pt x="273" y="59"/>
                </a:lnTo>
                <a:lnTo>
                  <a:pt x="289" y="43"/>
                </a:lnTo>
                <a:cubicBezTo>
                  <a:pt x="289" y="43"/>
                  <a:pt x="302" y="29"/>
                  <a:pt x="321" y="29"/>
                </a:cubicBezTo>
                <a:cubicBezTo>
                  <a:pt x="347" y="29"/>
                  <a:pt x="368" y="50"/>
                  <a:pt x="368" y="76"/>
                </a:cubicBezTo>
                <a:cubicBezTo>
                  <a:pt x="368" y="88"/>
                  <a:pt x="363" y="100"/>
                  <a:pt x="354" y="109"/>
                </a:cubicBezTo>
                <a:lnTo>
                  <a:pt x="339" y="125"/>
                </a:lnTo>
                <a:close/>
                <a:moveTo>
                  <a:pt x="129" y="254"/>
                </a:moveTo>
                <a:lnTo>
                  <a:pt x="129" y="254"/>
                </a:lnTo>
                <a:lnTo>
                  <a:pt x="78" y="254"/>
                </a:lnTo>
                <a:lnTo>
                  <a:pt x="252" y="80"/>
                </a:lnTo>
                <a:lnTo>
                  <a:pt x="318" y="146"/>
                </a:lnTo>
                <a:lnTo>
                  <a:pt x="143" y="320"/>
                </a:lnTo>
                <a:lnTo>
                  <a:pt x="143" y="269"/>
                </a:lnTo>
                <a:cubicBezTo>
                  <a:pt x="143" y="260"/>
                  <a:pt x="137" y="254"/>
                  <a:pt x="129" y="254"/>
                </a:cubicBezTo>
                <a:close/>
                <a:moveTo>
                  <a:pt x="58" y="333"/>
                </a:moveTo>
                <a:lnTo>
                  <a:pt x="58" y="333"/>
                </a:lnTo>
                <a:lnTo>
                  <a:pt x="45" y="333"/>
                </a:lnTo>
                <a:lnTo>
                  <a:pt x="56" y="283"/>
                </a:lnTo>
                <a:lnTo>
                  <a:pt x="114" y="283"/>
                </a:lnTo>
                <a:lnTo>
                  <a:pt x="114" y="341"/>
                </a:lnTo>
                <a:lnTo>
                  <a:pt x="65" y="352"/>
                </a:lnTo>
                <a:lnTo>
                  <a:pt x="65" y="339"/>
                </a:lnTo>
                <a:cubicBezTo>
                  <a:pt x="65" y="336"/>
                  <a:pt x="62" y="333"/>
                  <a:pt x="58" y="333"/>
                </a:cubicBezTo>
                <a:close/>
                <a:moveTo>
                  <a:pt x="321" y="0"/>
                </a:moveTo>
                <a:lnTo>
                  <a:pt x="321" y="0"/>
                </a:lnTo>
                <a:cubicBezTo>
                  <a:pt x="301" y="0"/>
                  <a:pt x="282" y="8"/>
                  <a:pt x="268" y="22"/>
                </a:cubicBezTo>
                <a:lnTo>
                  <a:pt x="31" y="259"/>
                </a:lnTo>
                <a:cubicBezTo>
                  <a:pt x="30" y="259"/>
                  <a:pt x="30" y="261"/>
                  <a:pt x="29" y="262"/>
                </a:cubicBezTo>
                <a:lnTo>
                  <a:pt x="0" y="389"/>
                </a:lnTo>
                <a:cubicBezTo>
                  <a:pt x="0" y="391"/>
                  <a:pt x="0" y="394"/>
                  <a:pt x="2" y="395"/>
                </a:cubicBezTo>
                <a:cubicBezTo>
                  <a:pt x="3" y="397"/>
                  <a:pt x="5" y="397"/>
                  <a:pt x="7" y="397"/>
                </a:cubicBezTo>
                <a:cubicBezTo>
                  <a:pt x="7" y="397"/>
                  <a:pt x="8" y="397"/>
                  <a:pt x="8" y="397"/>
                </a:cubicBezTo>
                <a:lnTo>
                  <a:pt x="136" y="368"/>
                </a:lnTo>
                <a:cubicBezTo>
                  <a:pt x="137" y="368"/>
                  <a:pt x="138" y="367"/>
                  <a:pt x="139" y="366"/>
                </a:cubicBezTo>
                <a:lnTo>
                  <a:pt x="375" y="130"/>
                </a:lnTo>
                <a:cubicBezTo>
                  <a:pt x="390" y="115"/>
                  <a:pt x="398" y="96"/>
                  <a:pt x="398" y="76"/>
                </a:cubicBezTo>
                <a:cubicBezTo>
                  <a:pt x="398" y="34"/>
                  <a:pt x="363" y="0"/>
                  <a:pt x="321" y="0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12" name="Freeform 189">
            <a:extLst>
              <a:ext uri="{FF2B5EF4-FFF2-40B4-BE49-F238E27FC236}">
                <a16:creationId xmlns:a16="http://schemas.microsoft.com/office/drawing/2014/main" id="{388BA72B-3E53-3668-FF36-5C9A26CC3F44}"/>
              </a:ext>
            </a:extLst>
          </xdr:cNvPr>
          <xdr:cNvSpPr>
            <a:spLocks/>
          </xdr:cNvSpPr>
        </xdr:nvSpPr>
        <xdr:spPr bwMode="auto">
          <a:xfrm>
            <a:off x="544" y="3489"/>
            <a:ext cx="18" cy="21"/>
          </a:xfrm>
          <a:custGeom>
            <a:avLst/>
            <a:gdLst>
              <a:gd name="T0" fmla="*/ 9 w 30"/>
              <a:gd name="T1" fmla="*/ 0 h 34"/>
              <a:gd name="T2" fmla="*/ 9 w 30"/>
              <a:gd name="T3" fmla="*/ 0 h 34"/>
              <a:gd name="T4" fmla="*/ 0 w 30"/>
              <a:gd name="T5" fmla="*/ 34 h 34"/>
              <a:gd name="T6" fmla="*/ 30 w 30"/>
              <a:gd name="T7" fmla="*/ 26 h 34"/>
              <a:gd name="T8" fmla="*/ 26 w 30"/>
              <a:gd name="T9" fmla="*/ 2 h 34"/>
              <a:gd name="T10" fmla="*/ 9 w 30"/>
              <a:gd name="T11" fmla="*/ 0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0" h="34">
                <a:moveTo>
                  <a:pt x="9" y="0"/>
                </a:moveTo>
                <a:lnTo>
                  <a:pt x="9" y="0"/>
                </a:lnTo>
                <a:lnTo>
                  <a:pt x="0" y="34"/>
                </a:lnTo>
                <a:lnTo>
                  <a:pt x="30" y="26"/>
                </a:lnTo>
                <a:lnTo>
                  <a:pt x="26" y="2"/>
                </a:lnTo>
                <a:lnTo>
                  <a:pt x="9" y="0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13" name="Freeform 191">
            <a:extLst>
              <a:ext uri="{FF2B5EF4-FFF2-40B4-BE49-F238E27FC236}">
                <a16:creationId xmlns:a16="http://schemas.microsoft.com/office/drawing/2014/main" id="{B8908396-4D0D-671B-227A-D243DA989DB7}"/>
              </a:ext>
            </a:extLst>
          </xdr:cNvPr>
          <xdr:cNvSpPr>
            <a:spLocks noEditPoints="1"/>
          </xdr:cNvSpPr>
        </xdr:nvSpPr>
        <xdr:spPr bwMode="auto">
          <a:xfrm>
            <a:off x="278" y="3191"/>
            <a:ext cx="360" cy="423"/>
          </a:xfrm>
          <a:custGeom>
            <a:avLst/>
            <a:gdLst>
              <a:gd name="T0" fmla="*/ 451 w 596"/>
              <a:gd name="T1" fmla="*/ 47 h 694"/>
              <a:gd name="T2" fmla="*/ 451 w 596"/>
              <a:gd name="T3" fmla="*/ 47 h 694"/>
              <a:gd name="T4" fmla="*/ 455 w 596"/>
              <a:gd name="T5" fmla="*/ 51 h 694"/>
              <a:gd name="T6" fmla="*/ 546 w 596"/>
              <a:gd name="T7" fmla="*/ 141 h 694"/>
              <a:gd name="T8" fmla="*/ 464 w 596"/>
              <a:gd name="T9" fmla="*/ 141 h 694"/>
              <a:gd name="T10" fmla="*/ 451 w 596"/>
              <a:gd name="T11" fmla="*/ 128 h 694"/>
              <a:gd name="T12" fmla="*/ 451 w 596"/>
              <a:gd name="T13" fmla="*/ 47 h 694"/>
              <a:gd name="T14" fmla="*/ 567 w 596"/>
              <a:gd name="T15" fmla="*/ 485 h 694"/>
              <a:gd name="T16" fmla="*/ 567 w 596"/>
              <a:gd name="T17" fmla="*/ 485 h 694"/>
              <a:gd name="T18" fmla="*/ 567 w 596"/>
              <a:gd name="T19" fmla="*/ 623 h 694"/>
              <a:gd name="T20" fmla="*/ 525 w 596"/>
              <a:gd name="T21" fmla="*/ 666 h 694"/>
              <a:gd name="T22" fmla="*/ 71 w 596"/>
              <a:gd name="T23" fmla="*/ 666 h 694"/>
              <a:gd name="T24" fmla="*/ 28 w 596"/>
              <a:gd name="T25" fmla="*/ 623 h 694"/>
              <a:gd name="T26" fmla="*/ 28 w 596"/>
              <a:gd name="T27" fmla="*/ 70 h 694"/>
              <a:gd name="T28" fmla="*/ 71 w 596"/>
              <a:gd name="T29" fmla="*/ 27 h 694"/>
              <a:gd name="T30" fmla="*/ 422 w 596"/>
              <a:gd name="T31" fmla="*/ 27 h 694"/>
              <a:gd name="T32" fmla="*/ 422 w 596"/>
              <a:gd name="T33" fmla="*/ 128 h 694"/>
              <a:gd name="T34" fmla="*/ 464 w 596"/>
              <a:gd name="T35" fmla="*/ 170 h 694"/>
              <a:gd name="T36" fmla="*/ 567 w 596"/>
              <a:gd name="T37" fmla="*/ 170 h 694"/>
              <a:gd name="T38" fmla="*/ 567 w 596"/>
              <a:gd name="T39" fmla="*/ 310 h 694"/>
              <a:gd name="T40" fmla="*/ 596 w 596"/>
              <a:gd name="T41" fmla="*/ 280 h 694"/>
              <a:gd name="T42" fmla="*/ 596 w 596"/>
              <a:gd name="T43" fmla="*/ 155 h 694"/>
              <a:gd name="T44" fmla="*/ 591 w 596"/>
              <a:gd name="T45" fmla="*/ 145 h 694"/>
              <a:gd name="T46" fmla="*/ 446 w 596"/>
              <a:gd name="T47" fmla="*/ 4 h 694"/>
              <a:gd name="T48" fmla="*/ 437 w 596"/>
              <a:gd name="T49" fmla="*/ 0 h 694"/>
              <a:gd name="T50" fmla="*/ 71 w 596"/>
              <a:gd name="T51" fmla="*/ 0 h 694"/>
              <a:gd name="T52" fmla="*/ 0 w 596"/>
              <a:gd name="T53" fmla="*/ 70 h 694"/>
              <a:gd name="T54" fmla="*/ 0 w 596"/>
              <a:gd name="T55" fmla="*/ 623 h 694"/>
              <a:gd name="T56" fmla="*/ 71 w 596"/>
              <a:gd name="T57" fmla="*/ 694 h 694"/>
              <a:gd name="T58" fmla="*/ 525 w 596"/>
              <a:gd name="T59" fmla="*/ 694 h 694"/>
              <a:gd name="T60" fmla="*/ 596 w 596"/>
              <a:gd name="T61" fmla="*/ 623 h 694"/>
              <a:gd name="T62" fmla="*/ 596 w 596"/>
              <a:gd name="T63" fmla="*/ 460 h 694"/>
              <a:gd name="T64" fmla="*/ 567 w 596"/>
              <a:gd name="T65" fmla="*/ 485 h 6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596" h="694">
                <a:moveTo>
                  <a:pt x="451" y="47"/>
                </a:moveTo>
                <a:lnTo>
                  <a:pt x="451" y="47"/>
                </a:lnTo>
                <a:lnTo>
                  <a:pt x="455" y="51"/>
                </a:lnTo>
                <a:lnTo>
                  <a:pt x="546" y="141"/>
                </a:lnTo>
                <a:lnTo>
                  <a:pt x="464" y="141"/>
                </a:lnTo>
                <a:cubicBezTo>
                  <a:pt x="457" y="141"/>
                  <a:pt x="451" y="135"/>
                  <a:pt x="451" y="128"/>
                </a:cubicBezTo>
                <a:lnTo>
                  <a:pt x="451" y="47"/>
                </a:lnTo>
                <a:close/>
                <a:moveTo>
                  <a:pt x="567" y="485"/>
                </a:moveTo>
                <a:lnTo>
                  <a:pt x="567" y="485"/>
                </a:lnTo>
                <a:lnTo>
                  <a:pt x="567" y="623"/>
                </a:lnTo>
                <a:cubicBezTo>
                  <a:pt x="567" y="647"/>
                  <a:pt x="548" y="666"/>
                  <a:pt x="525" y="666"/>
                </a:cubicBezTo>
                <a:lnTo>
                  <a:pt x="71" y="666"/>
                </a:lnTo>
                <a:cubicBezTo>
                  <a:pt x="47" y="666"/>
                  <a:pt x="28" y="647"/>
                  <a:pt x="28" y="623"/>
                </a:cubicBezTo>
                <a:lnTo>
                  <a:pt x="28" y="70"/>
                </a:lnTo>
                <a:cubicBezTo>
                  <a:pt x="28" y="46"/>
                  <a:pt x="47" y="27"/>
                  <a:pt x="71" y="27"/>
                </a:cubicBezTo>
                <a:lnTo>
                  <a:pt x="422" y="27"/>
                </a:lnTo>
                <a:lnTo>
                  <a:pt x="422" y="128"/>
                </a:lnTo>
                <a:cubicBezTo>
                  <a:pt x="422" y="151"/>
                  <a:pt x="441" y="170"/>
                  <a:pt x="464" y="170"/>
                </a:cubicBezTo>
                <a:lnTo>
                  <a:pt x="567" y="170"/>
                </a:lnTo>
                <a:lnTo>
                  <a:pt x="567" y="310"/>
                </a:lnTo>
                <a:lnTo>
                  <a:pt x="596" y="280"/>
                </a:lnTo>
                <a:lnTo>
                  <a:pt x="596" y="155"/>
                </a:lnTo>
                <a:cubicBezTo>
                  <a:pt x="596" y="151"/>
                  <a:pt x="594" y="148"/>
                  <a:pt x="591" y="145"/>
                </a:cubicBezTo>
                <a:lnTo>
                  <a:pt x="446" y="4"/>
                </a:lnTo>
                <a:cubicBezTo>
                  <a:pt x="444" y="1"/>
                  <a:pt x="440" y="0"/>
                  <a:pt x="437" y="0"/>
                </a:cubicBezTo>
                <a:lnTo>
                  <a:pt x="71" y="0"/>
                </a:lnTo>
                <a:cubicBezTo>
                  <a:pt x="31" y="0"/>
                  <a:pt x="0" y="31"/>
                  <a:pt x="0" y="70"/>
                </a:cubicBezTo>
                <a:lnTo>
                  <a:pt x="0" y="623"/>
                </a:lnTo>
                <a:cubicBezTo>
                  <a:pt x="0" y="663"/>
                  <a:pt x="31" y="694"/>
                  <a:pt x="71" y="694"/>
                </a:cubicBezTo>
                <a:lnTo>
                  <a:pt x="525" y="694"/>
                </a:lnTo>
                <a:cubicBezTo>
                  <a:pt x="564" y="694"/>
                  <a:pt x="596" y="663"/>
                  <a:pt x="596" y="623"/>
                </a:cubicBezTo>
                <a:lnTo>
                  <a:pt x="596" y="460"/>
                </a:lnTo>
                <a:lnTo>
                  <a:pt x="567" y="485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</xdr:grpSp>
    <xdr:clientData/>
  </xdr:twoCellAnchor>
  <xdr:twoCellAnchor editAs="oneCell">
    <xdr:from>
      <xdr:col>0</xdr:col>
      <xdr:colOff>165804</xdr:colOff>
      <xdr:row>4</xdr:row>
      <xdr:rowOff>134055</xdr:rowOff>
    </xdr:from>
    <xdr:to>
      <xdr:col>2</xdr:col>
      <xdr:colOff>751148</xdr:colOff>
      <xdr:row>12</xdr:row>
      <xdr:rowOff>35277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9980A92-0F02-AAF7-A74D-ECA137F577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1573" r="34957" b="16744"/>
        <a:stretch/>
      </xdr:blipFill>
      <xdr:spPr>
        <a:xfrm>
          <a:off x="165804" y="924277"/>
          <a:ext cx="2977177" cy="14816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196850</xdr:colOff>
      <xdr:row>26</xdr:row>
      <xdr:rowOff>44450</xdr:rowOff>
    </xdr:from>
    <xdr:to>
      <xdr:col>1</xdr:col>
      <xdr:colOff>275566</xdr:colOff>
      <xdr:row>27</xdr:row>
      <xdr:rowOff>254000</xdr:rowOff>
    </xdr:to>
    <xdr:grpSp>
      <xdr:nvGrpSpPr>
        <xdr:cNvPr id="39" name="Group 194">
          <a:extLst>
            <a:ext uri="{FF2B5EF4-FFF2-40B4-BE49-F238E27FC236}">
              <a16:creationId xmlns:a16="http://schemas.microsoft.com/office/drawing/2014/main" id="{B2CD5631-5D44-B988-4594-C137466CAF23}"/>
            </a:ext>
          </a:extLst>
        </xdr:cNvPr>
        <xdr:cNvGrpSpPr>
          <a:grpSpLocks noChangeAspect="1"/>
        </xdr:cNvGrpSpPr>
      </xdr:nvGrpSpPr>
      <xdr:grpSpPr bwMode="auto">
        <a:xfrm>
          <a:off x="196850" y="5178425"/>
          <a:ext cx="354941" cy="400050"/>
          <a:chOff x="1072" y="3191"/>
          <a:chExt cx="367" cy="424"/>
        </a:xfrm>
        <a:solidFill>
          <a:schemeClr val="tx2"/>
        </a:solidFill>
        <a:effectLst/>
      </xdr:grpSpPr>
      <xdr:sp macro="" textlink="">
        <xdr:nvSpPr>
          <xdr:cNvPr id="40" name="Freeform 195">
            <a:extLst>
              <a:ext uri="{FF2B5EF4-FFF2-40B4-BE49-F238E27FC236}">
                <a16:creationId xmlns:a16="http://schemas.microsoft.com/office/drawing/2014/main" id="{35A6B765-AD0F-B8B2-004D-E8AD9D7502B6}"/>
              </a:ext>
            </a:extLst>
          </xdr:cNvPr>
          <xdr:cNvSpPr>
            <a:spLocks noEditPoints="1"/>
          </xdr:cNvSpPr>
        </xdr:nvSpPr>
        <xdr:spPr bwMode="auto">
          <a:xfrm>
            <a:off x="1072" y="3191"/>
            <a:ext cx="367" cy="424"/>
          </a:xfrm>
          <a:custGeom>
            <a:avLst/>
            <a:gdLst>
              <a:gd name="T0" fmla="*/ 567 w 596"/>
              <a:gd name="T1" fmla="*/ 538 h 695"/>
              <a:gd name="T2" fmla="*/ 567 w 596"/>
              <a:gd name="T3" fmla="*/ 538 h 695"/>
              <a:gd name="T4" fmla="*/ 567 w 596"/>
              <a:gd name="T5" fmla="*/ 623 h 695"/>
              <a:gd name="T6" fmla="*/ 525 w 596"/>
              <a:gd name="T7" fmla="*/ 666 h 695"/>
              <a:gd name="T8" fmla="*/ 71 w 596"/>
              <a:gd name="T9" fmla="*/ 666 h 695"/>
              <a:gd name="T10" fmla="*/ 28 w 596"/>
              <a:gd name="T11" fmla="*/ 623 h 695"/>
              <a:gd name="T12" fmla="*/ 28 w 596"/>
              <a:gd name="T13" fmla="*/ 70 h 695"/>
              <a:gd name="T14" fmla="*/ 71 w 596"/>
              <a:gd name="T15" fmla="*/ 27 h 695"/>
              <a:gd name="T16" fmla="*/ 422 w 596"/>
              <a:gd name="T17" fmla="*/ 27 h 695"/>
              <a:gd name="T18" fmla="*/ 422 w 596"/>
              <a:gd name="T19" fmla="*/ 128 h 695"/>
              <a:gd name="T20" fmla="*/ 464 w 596"/>
              <a:gd name="T21" fmla="*/ 170 h 695"/>
              <a:gd name="T22" fmla="*/ 567 w 596"/>
              <a:gd name="T23" fmla="*/ 170 h 695"/>
              <a:gd name="T24" fmla="*/ 567 w 596"/>
              <a:gd name="T25" fmla="*/ 485 h 695"/>
              <a:gd name="T26" fmla="*/ 567 w 596"/>
              <a:gd name="T27" fmla="*/ 538 h 695"/>
              <a:gd name="T28" fmla="*/ 451 w 596"/>
              <a:gd name="T29" fmla="*/ 47 h 695"/>
              <a:gd name="T30" fmla="*/ 451 w 596"/>
              <a:gd name="T31" fmla="*/ 47 h 695"/>
              <a:gd name="T32" fmla="*/ 455 w 596"/>
              <a:gd name="T33" fmla="*/ 51 h 695"/>
              <a:gd name="T34" fmla="*/ 546 w 596"/>
              <a:gd name="T35" fmla="*/ 141 h 695"/>
              <a:gd name="T36" fmla="*/ 464 w 596"/>
              <a:gd name="T37" fmla="*/ 141 h 695"/>
              <a:gd name="T38" fmla="*/ 451 w 596"/>
              <a:gd name="T39" fmla="*/ 128 h 695"/>
              <a:gd name="T40" fmla="*/ 451 w 596"/>
              <a:gd name="T41" fmla="*/ 47 h 695"/>
              <a:gd name="T42" fmla="*/ 591 w 596"/>
              <a:gd name="T43" fmla="*/ 145 h 695"/>
              <a:gd name="T44" fmla="*/ 591 w 596"/>
              <a:gd name="T45" fmla="*/ 145 h 695"/>
              <a:gd name="T46" fmla="*/ 446 w 596"/>
              <a:gd name="T47" fmla="*/ 4 h 695"/>
              <a:gd name="T48" fmla="*/ 437 w 596"/>
              <a:gd name="T49" fmla="*/ 0 h 695"/>
              <a:gd name="T50" fmla="*/ 71 w 596"/>
              <a:gd name="T51" fmla="*/ 0 h 695"/>
              <a:gd name="T52" fmla="*/ 0 w 596"/>
              <a:gd name="T53" fmla="*/ 70 h 695"/>
              <a:gd name="T54" fmla="*/ 0 w 596"/>
              <a:gd name="T55" fmla="*/ 623 h 695"/>
              <a:gd name="T56" fmla="*/ 71 w 596"/>
              <a:gd name="T57" fmla="*/ 695 h 695"/>
              <a:gd name="T58" fmla="*/ 525 w 596"/>
              <a:gd name="T59" fmla="*/ 695 h 695"/>
              <a:gd name="T60" fmla="*/ 596 w 596"/>
              <a:gd name="T61" fmla="*/ 623 h 695"/>
              <a:gd name="T62" fmla="*/ 596 w 596"/>
              <a:gd name="T63" fmla="*/ 508 h 695"/>
              <a:gd name="T64" fmla="*/ 596 w 596"/>
              <a:gd name="T65" fmla="*/ 460 h 695"/>
              <a:gd name="T66" fmla="*/ 596 w 596"/>
              <a:gd name="T67" fmla="*/ 155 h 695"/>
              <a:gd name="T68" fmla="*/ 591 w 596"/>
              <a:gd name="T69" fmla="*/ 145 h 6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596" h="695">
                <a:moveTo>
                  <a:pt x="567" y="538"/>
                </a:moveTo>
                <a:lnTo>
                  <a:pt x="567" y="538"/>
                </a:lnTo>
                <a:lnTo>
                  <a:pt x="567" y="623"/>
                </a:lnTo>
                <a:cubicBezTo>
                  <a:pt x="567" y="647"/>
                  <a:pt x="548" y="666"/>
                  <a:pt x="525" y="666"/>
                </a:cubicBezTo>
                <a:lnTo>
                  <a:pt x="71" y="666"/>
                </a:lnTo>
                <a:cubicBezTo>
                  <a:pt x="47" y="666"/>
                  <a:pt x="28" y="647"/>
                  <a:pt x="28" y="623"/>
                </a:cubicBezTo>
                <a:lnTo>
                  <a:pt x="28" y="70"/>
                </a:lnTo>
                <a:cubicBezTo>
                  <a:pt x="28" y="46"/>
                  <a:pt x="47" y="27"/>
                  <a:pt x="71" y="27"/>
                </a:cubicBezTo>
                <a:lnTo>
                  <a:pt x="422" y="27"/>
                </a:lnTo>
                <a:lnTo>
                  <a:pt x="422" y="128"/>
                </a:lnTo>
                <a:cubicBezTo>
                  <a:pt x="422" y="151"/>
                  <a:pt x="441" y="170"/>
                  <a:pt x="464" y="170"/>
                </a:cubicBezTo>
                <a:lnTo>
                  <a:pt x="567" y="170"/>
                </a:lnTo>
                <a:lnTo>
                  <a:pt x="567" y="485"/>
                </a:lnTo>
                <a:lnTo>
                  <a:pt x="567" y="538"/>
                </a:lnTo>
                <a:close/>
                <a:moveTo>
                  <a:pt x="451" y="47"/>
                </a:moveTo>
                <a:lnTo>
                  <a:pt x="451" y="47"/>
                </a:lnTo>
                <a:lnTo>
                  <a:pt x="455" y="51"/>
                </a:lnTo>
                <a:lnTo>
                  <a:pt x="546" y="141"/>
                </a:lnTo>
                <a:lnTo>
                  <a:pt x="464" y="141"/>
                </a:lnTo>
                <a:cubicBezTo>
                  <a:pt x="457" y="141"/>
                  <a:pt x="451" y="135"/>
                  <a:pt x="451" y="128"/>
                </a:cubicBezTo>
                <a:lnTo>
                  <a:pt x="451" y="47"/>
                </a:lnTo>
                <a:close/>
                <a:moveTo>
                  <a:pt x="591" y="145"/>
                </a:moveTo>
                <a:lnTo>
                  <a:pt x="591" y="145"/>
                </a:lnTo>
                <a:lnTo>
                  <a:pt x="446" y="4"/>
                </a:lnTo>
                <a:cubicBezTo>
                  <a:pt x="444" y="1"/>
                  <a:pt x="440" y="0"/>
                  <a:pt x="437" y="0"/>
                </a:cubicBezTo>
                <a:lnTo>
                  <a:pt x="71" y="0"/>
                </a:lnTo>
                <a:cubicBezTo>
                  <a:pt x="31" y="0"/>
                  <a:pt x="0" y="31"/>
                  <a:pt x="0" y="70"/>
                </a:cubicBezTo>
                <a:lnTo>
                  <a:pt x="0" y="623"/>
                </a:lnTo>
                <a:cubicBezTo>
                  <a:pt x="0" y="663"/>
                  <a:pt x="31" y="695"/>
                  <a:pt x="71" y="695"/>
                </a:cubicBezTo>
                <a:lnTo>
                  <a:pt x="525" y="695"/>
                </a:lnTo>
                <a:cubicBezTo>
                  <a:pt x="564" y="695"/>
                  <a:pt x="596" y="663"/>
                  <a:pt x="596" y="623"/>
                </a:cubicBezTo>
                <a:lnTo>
                  <a:pt x="596" y="508"/>
                </a:lnTo>
                <a:lnTo>
                  <a:pt x="596" y="460"/>
                </a:lnTo>
                <a:lnTo>
                  <a:pt x="596" y="155"/>
                </a:lnTo>
                <a:cubicBezTo>
                  <a:pt x="596" y="151"/>
                  <a:pt x="594" y="148"/>
                  <a:pt x="591" y="145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41" name="Freeform 196">
            <a:extLst>
              <a:ext uri="{FF2B5EF4-FFF2-40B4-BE49-F238E27FC236}">
                <a16:creationId xmlns:a16="http://schemas.microsoft.com/office/drawing/2014/main" id="{F081D34E-BDBF-8DEB-04B5-0043BB654995}"/>
              </a:ext>
            </a:extLst>
          </xdr:cNvPr>
          <xdr:cNvSpPr>
            <a:spLocks/>
          </xdr:cNvSpPr>
        </xdr:nvSpPr>
        <xdr:spPr bwMode="auto">
          <a:xfrm>
            <a:off x="1134" y="3260"/>
            <a:ext cx="70" cy="69"/>
          </a:xfrm>
          <a:custGeom>
            <a:avLst/>
            <a:gdLst>
              <a:gd name="T0" fmla="*/ 28 w 114"/>
              <a:gd name="T1" fmla="*/ 114 h 114"/>
              <a:gd name="T2" fmla="*/ 28 w 114"/>
              <a:gd name="T3" fmla="*/ 114 h 114"/>
              <a:gd name="T4" fmla="*/ 43 w 114"/>
              <a:gd name="T5" fmla="*/ 100 h 114"/>
              <a:gd name="T6" fmla="*/ 28 w 114"/>
              <a:gd name="T7" fmla="*/ 85 h 114"/>
              <a:gd name="T8" fmla="*/ 28 w 114"/>
              <a:gd name="T9" fmla="*/ 28 h 114"/>
              <a:gd name="T10" fmla="*/ 100 w 114"/>
              <a:gd name="T11" fmla="*/ 28 h 114"/>
              <a:gd name="T12" fmla="*/ 114 w 114"/>
              <a:gd name="T13" fmla="*/ 14 h 114"/>
              <a:gd name="T14" fmla="*/ 100 w 114"/>
              <a:gd name="T15" fmla="*/ 0 h 114"/>
              <a:gd name="T16" fmla="*/ 28 w 114"/>
              <a:gd name="T17" fmla="*/ 0 h 114"/>
              <a:gd name="T18" fmla="*/ 0 w 114"/>
              <a:gd name="T19" fmla="*/ 28 h 114"/>
              <a:gd name="T20" fmla="*/ 0 w 114"/>
              <a:gd name="T21" fmla="*/ 85 h 114"/>
              <a:gd name="T22" fmla="*/ 28 w 114"/>
              <a:gd name="T23" fmla="*/ 114 h 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14" h="114">
                <a:moveTo>
                  <a:pt x="28" y="114"/>
                </a:moveTo>
                <a:lnTo>
                  <a:pt x="28" y="114"/>
                </a:lnTo>
                <a:cubicBezTo>
                  <a:pt x="36" y="114"/>
                  <a:pt x="43" y="108"/>
                  <a:pt x="43" y="100"/>
                </a:cubicBezTo>
                <a:cubicBezTo>
                  <a:pt x="43" y="92"/>
                  <a:pt x="36" y="85"/>
                  <a:pt x="28" y="85"/>
                </a:cubicBezTo>
                <a:lnTo>
                  <a:pt x="28" y="28"/>
                </a:lnTo>
                <a:lnTo>
                  <a:pt x="100" y="28"/>
                </a:lnTo>
                <a:cubicBezTo>
                  <a:pt x="107" y="28"/>
                  <a:pt x="114" y="22"/>
                  <a:pt x="114" y="14"/>
                </a:cubicBezTo>
                <a:cubicBezTo>
                  <a:pt x="114" y="6"/>
                  <a:pt x="107" y="0"/>
                  <a:pt x="100" y="0"/>
                </a:cubicBezTo>
                <a:lnTo>
                  <a:pt x="28" y="0"/>
                </a:lnTo>
                <a:cubicBezTo>
                  <a:pt x="13" y="0"/>
                  <a:pt x="0" y="13"/>
                  <a:pt x="0" y="28"/>
                </a:cubicBezTo>
                <a:lnTo>
                  <a:pt x="0" y="85"/>
                </a:lnTo>
                <a:cubicBezTo>
                  <a:pt x="0" y="101"/>
                  <a:pt x="13" y="114"/>
                  <a:pt x="28" y="114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42" name="Freeform 197">
            <a:extLst>
              <a:ext uri="{FF2B5EF4-FFF2-40B4-BE49-F238E27FC236}">
                <a16:creationId xmlns:a16="http://schemas.microsoft.com/office/drawing/2014/main" id="{976D92AE-69FF-0E55-A4FD-D08AC87F802F}"/>
              </a:ext>
            </a:extLst>
          </xdr:cNvPr>
          <xdr:cNvSpPr>
            <a:spLocks/>
          </xdr:cNvSpPr>
        </xdr:nvSpPr>
        <xdr:spPr bwMode="auto">
          <a:xfrm>
            <a:off x="1169" y="3268"/>
            <a:ext cx="80" cy="62"/>
          </a:xfrm>
          <a:custGeom>
            <a:avLst/>
            <a:gdLst>
              <a:gd name="T0" fmla="*/ 25 w 130"/>
              <a:gd name="T1" fmla="*/ 48 h 102"/>
              <a:gd name="T2" fmla="*/ 25 w 130"/>
              <a:gd name="T3" fmla="*/ 48 h 102"/>
              <a:gd name="T4" fmla="*/ 5 w 130"/>
              <a:gd name="T5" fmla="*/ 48 h 102"/>
              <a:gd name="T6" fmla="*/ 5 w 130"/>
              <a:gd name="T7" fmla="*/ 68 h 102"/>
              <a:gd name="T8" fmla="*/ 33 w 130"/>
              <a:gd name="T9" fmla="*/ 97 h 102"/>
              <a:gd name="T10" fmla="*/ 54 w 130"/>
              <a:gd name="T11" fmla="*/ 97 h 102"/>
              <a:gd name="T12" fmla="*/ 125 w 130"/>
              <a:gd name="T13" fmla="*/ 26 h 102"/>
              <a:gd name="T14" fmla="*/ 125 w 130"/>
              <a:gd name="T15" fmla="*/ 6 h 102"/>
              <a:gd name="T16" fmla="*/ 105 w 130"/>
              <a:gd name="T17" fmla="*/ 5 h 102"/>
              <a:gd name="T18" fmla="*/ 44 w 130"/>
              <a:gd name="T19" fmla="*/ 67 h 102"/>
              <a:gd name="T20" fmla="*/ 25 w 130"/>
              <a:gd name="T21" fmla="*/ 48 h 1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30" h="102">
                <a:moveTo>
                  <a:pt x="25" y="48"/>
                </a:moveTo>
                <a:lnTo>
                  <a:pt x="25" y="48"/>
                </a:lnTo>
                <a:cubicBezTo>
                  <a:pt x="20" y="43"/>
                  <a:pt x="11" y="43"/>
                  <a:pt x="5" y="48"/>
                </a:cubicBezTo>
                <a:cubicBezTo>
                  <a:pt x="0" y="54"/>
                  <a:pt x="0" y="63"/>
                  <a:pt x="5" y="68"/>
                </a:cubicBezTo>
                <a:lnTo>
                  <a:pt x="33" y="97"/>
                </a:lnTo>
                <a:cubicBezTo>
                  <a:pt x="39" y="102"/>
                  <a:pt x="48" y="102"/>
                  <a:pt x="54" y="97"/>
                </a:cubicBezTo>
                <a:lnTo>
                  <a:pt x="125" y="26"/>
                </a:lnTo>
                <a:cubicBezTo>
                  <a:pt x="130" y="20"/>
                  <a:pt x="130" y="11"/>
                  <a:pt x="125" y="6"/>
                </a:cubicBezTo>
                <a:cubicBezTo>
                  <a:pt x="119" y="0"/>
                  <a:pt x="110" y="0"/>
                  <a:pt x="105" y="5"/>
                </a:cubicBezTo>
                <a:lnTo>
                  <a:pt x="44" y="67"/>
                </a:lnTo>
                <a:lnTo>
                  <a:pt x="25" y="48"/>
                </a:ln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43" name="Freeform 198">
            <a:extLst>
              <a:ext uri="{FF2B5EF4-FFF2-40B4-BE49-F238E27FC236}">
                <a16:creationId xmlns:a16="http://schemas.microsoft.com/office/drawing/2014/main" id="{F8A77FBF-A018-68B2-0A5C-08BD3CD1C4E4}"/>
              </a:ext>
            </a:extLst>
          </xdr:cNvPr>
          <xdr:cNvSpPr>
            <a:spLocks/>
          </xdr:cNvSpPr>
        </xdr:nvSpPr>
        <xdr:spPr bwMode="auto">
          <a:xfrm>
            <a:off x="1134" y="3371"/>
            <a:ext cx="70" cy="70"/>
          </a:xfrm>
          <a:custGeom>
            <a:avLst/>
            <a:gdLst>
              <a:gd name="T0" fmla="*/ 28 w 114"/>
              <a:gd name="T1" fmla="*/ 114 h 114"/>
              <a:gd name="T2" fmla="*/ 28 w 114"/>
              <a:gd name="T3" fmla="*/ 114 h 114"/>
              <a:gd name="T4" fmla="*/ 43 w 114"/>
              <a:gd name="T5" fmla="*/ 100 h 114"/>
              <a:gd name="T6" fmla="*/ 28 w 114"/>
              <a:gd name="T7" fmla="*/ 85 h 114"/>
              <a:gd name="T8" fmla="*/ 28 w 114"/>
              <a:gd name="T9" fmla="*/ 28 h 114"/>
              <a:gd name="T10" fmla="*/ 100 w 114"/>
              <a:gd name="T11" fmla="*/ 28 h 114"/>
              <a:gd name="T12" fmla="*/ 114 w 114"/>
              <a:gd name="T13" fmla="*/ 14 h 114"/>
              <a:gd name="T14" fmla="*/ 100 w 114"/>
              <a:gd name="T15" fmla="*/ 0 h 114"/>
              <a:gd name="T16" fmla="*/ 28 w 114"/>
              <a:gd name="T17" fmla="*/ 0 h 114"/>
              <a:gd name="T18" fmla="*/ 0 w 114"/>
              <a:gd name="T19" fmla="*/ 28 h 114"/>
              <a:gd name="T20" fmla="*/ 0 w 114"/>
              <a:gd name="T21" fmla="*/ 85 h 114"/>
              <a:gd name="T22" fmla="*/ 28 w 114"/>
              <a:gd name="T23" fmla="*/ 114 h 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14" h="114">
                <a:moveTo>
                  <a:pt x="28" y="114"/>
                </a:moveTo>
                <a:lnTo>
                  <a:pt x="28" y="114"/>
                </a:lnTo>
                <a:cubicBezTo>
                  <a:pt x="36" y="114"/>
                  <a:pt x="43" y="108"/>
                  <a:pt x="43" y="100"/>
                </a:cubicBezTo>
                <a:cubicBezTo>
                  <a:pt x="43" y="92"/>
                  <a:pt x="36" y="85"/>
                  <a:pt x="28" y="85"/>
                </a:cubicBezTo>
                <a:lnTo>
                  <a:pt x="28" y="28"/>
                </a:lnTo>
                <a:lnTo>
                  <a:pt x="100" y="28"/>
                </a:lnTo>
                <a:cubicBezTo>
                  <a:pt x="107" y="28"/>
                  <a:pt x="114" y="22"/>
                  <a:pt x="114" y="14"/>
                </a:cubicBezTo>
                <a:cubicBezTo>
                  <a:pt x="114" y="6"/>
                  <a:pt x="107" y="0"/>
                  <a:pt x="100" y="0"/>
                </a:cubicBezTo>
                <a:lnTo>
                  <a:pt x="28" y="0"/>
                </a:lnTo>
                <a:cubicBezTo>
                  <a:pt x="13" y="0"/>
                  <a:pt x="0" y="13"/>
                  <a:pt x="0" y="28"/>
                </a:cubicBezTo>
                <a:lnTo>
                  <a:pt x="0" y="85"/>
                </a:lnTo>
                <a:cubicBezTo>
                  <a:pt x="0" y="101"/>
                  <a:pt x="13" y="114"/>
                  <a:pt x="28" y="114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44" name="Freeform 199">
            <a:extLst>
              <a:ext uri="{FF2B5EF4-FFF2-40B4-BE49-F238E27FC236}">
                <a16:creationId xmlns:a16="http://schemas.microsoft.com/office/drawing/2014/main" id="{9F101C0B-C6D8-360F-8DD8-19669D00E255}"/>
              </a:ext>
            </a:extLst>
          </xdr:cNvPr>
          <xdr:cNvSpPr>
            <a:spLocks/>
          </xdr:cNvSpPr>
        </xdr:nvSpPr>
        <xdr:spPr bwMode="auto">
          <a:xfrm>
            <a:off x="1169" y="3379"/>
            <a:ext cx="80" cy="63"/>
          </a:xfrm>
          <a:custGeom>
            <a:avLst/>
            <a:gdLst>
              <a:gd name="T0" fmla="*/ 105 w 130"/>
              <a:gd name="T1" fmla="*/ 5 h 102"/>
              <a:gd name="T2" fmla="*/ 105 w 130"/>
              <a:gd name="T3" fmla="*/ 5 h 102"/>
              <a:gd name="T4" fmla="*/ 44 w 130"/>
              <a:gd name="T5" fmla="*/ 67 h 102"/>
              <a:gd name="T6" fmla="*/ 25 w 130"/>
              <a:gd name="T7" fmla="*/ 48 h 102"/>
              <a:gd name="T8" fmla="*/ 5 w 130"/>
              <a:gd name="T9" fmla="*/ 48 h 102"/>
              <a:gd name="T10" fmla="*/ 5 w 130"/>
              <a:gd name="T11" fmla="*/ 68 h 102"/>
              <a:gd name="T12" fmla="*/ 33 w 130"/>
              <a:gd name="T13" fmla="*/ 97 h 102"/>
              <a:gd name="T14" fmla="*/ 54 w 130"/>
              <a:gd name="T15" fmla="*/ 97 h 102"/>
              <a:gd name="T16" fmla="*/ 125 w 130"/>
              <a:gd name="T17" fmla="*/ 25 h 102"/>
              <a:gd name="T18" fmla="*/ 125 w 130"/>
              <a:gd name="T19" fmla="*/ 5 h 102"/>
              <a:gd name="T20" fmla="*/ 105 w 130"/>
              <a:gd name="T21" fmla="*/ 5 h 1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30" h="102">
                <a:moveTo>
                  <a:pt x="105" y="5"/>
                </a:moveTo>
                <a:lnTo>
                  <a:pt x="105" y="5"/>
                </a:lnTo>
                <a:lnTo>
                  <a:pt x="44" y="67"/>
                </a:lnTo>
                <a:lnTo>
                  <a:pt x="25" y="48"/>
                </a:lnTo>
                <a:cubicBezTo>
                  <a:pt x="20" y="43"/>
                  <a:pt x="11" y="43"/>
                  <a:pt x="5" y="48"/>
                </a:cubicBezTo>
                <a:cubicBezTo>
                  <a:pt x="0" y="54"/>
                  <a:pt x="0" y="63"/>
                  <a:pt x="5" y="68"/>
                </a:cubicBezTo>
                <a:lnTo>
                  <a:pt x="33" y="97"/>
                </a:lnTo>
                <a:cubicBezTo>
                  <a:pt x="39" y="102"/>
                  <a:pt x="48" y="102"/>
                  <a:pt x="54" y="97"/>
                </a:cubicBezTo>
                <a:lnTo>
                  <a:pt x="125" y="25"/>
                </a:lnTo>
                <a:cubicBezTo>
                  <a:pt x="130" y="20"/>
                  <a:pt x="130" y="11"/>
                  <a:pt x="125" y="5"/>
                </a:cubicBezTo>
                <a:cubicBezTo>
                  <a:pt x="119" y="0"/>
                  <a:pt x="110" y="0"/>
                  <a:pt x="105" y="5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  <xdr:sp macro="" textlink="">
        <xdr:nvSpPr>
          <xdr:cNvPr id="45" name="Freeform 200">
            <a:extLst>
              <a:ext uri="{FF2B5EF4-FFF2-40B4-BE49-F238E27FC236}">
                <a16:creationId xmlns:a16="http://schemas.microsoft.com/office/drawing/2014/main" id="{0756689F-C4C2-023E-352C-7AF3CA6A29E7}"/>
              </a:ext>
            </a:extLst>
          </xdr:cNvPr>
          <xdr:cNvSpPr>
            <a:spLocks/>
          </xdr:cNvSpPr>
        </xdr:nvSpPr>
        <xdr:spPr bwMode="auto">
          <a:xfrm>
            <a:off x="1134" y="3483"/>
            <a:ext cx="70" cy="70"/>
          </a:xfrm>
          <a:custGeom>
            <a:avLst/>
            <a:gdLst>
              <a:gd name="T0" fmla="*/ 28 w 114"/>
              <a:gd name="T1" fmla="*/ 114 h 114"/>
              <a:gd name="T2" fmla="*/ 28 w 114"/>
              <a:gd name="T3" fmla="*/ 114 h 114"/>
              <a:gd name="T4" fmla="*/ 43 w 114"/>
              <a:gd name="T5" fmla="*/ 100 h 114"/>
              <a:gd name="T6" fmla="*/ 28 w 114"/>
              <a:gd name="T7" fmla="*/ 85 h 114"/>
              <a:gd name="T8" fmla="*/ 28 w 114"/>
              <a:gd name="T9" fmla="*/ 28 h 114"/>
              <a:gd name="T10" fmla="*/ 100 w 114"/>
              <a:gd name="T11" fmla="*/ 28 h 114"/>
              <a:gd name="T12" fmla="*/ 114 w 114"/>
              <a:gd name="T13" fmla="*/ 14 h 114"/>
              <a:gd name="T14" fmla="*/ 100 w 114"/>
              <a:gd name="T15" fmla="*/ 0 h 114"/>
              <a:gd name="T16" fmla="*/ 28 w 114"/>
              <a:gd name="T17" fmla="*/ 0 h 114"/>
              <a:gd name="T18" fmla="*/ 0 w 114"/>
              <a:gd name="T19" fmla="*/ 28 h 114"/>
              <a:gd name="T20" fmla="*/ 0 w 114"/>
              <a:gd name="T21" fmla="*/ 85 h 114"/>
              <a:gd name="T22" fmla="*/ 28 w 114"/>
              <a:gd name="T23" fmla="*/ 114 h 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14" h="114">
                <a:moveTo>
                  <a:pt x="28" y="114"/>
                </a:moveTo>
                <a:lnTo>
                  <a:pt x="28" y="114"/>
                </a:lnTo>
                <a:cubicBezTo>
                  <a:pt x="36" y="114"/>
                  <a:pt x="43" y="107"/>
                  <a:pt x="43" y="100"/>
                </a:cubicBezTo>
                <a:cubicBezTo>
                  <a:pt x="43" y="92"/>
                  <a:pt x="36" y="85"/>
                  <a:pt x="28" y="85"/>
                </a:cubicBezTo>
                <a:lnTo>
                  <a:pt x="28" y="28"/>
                </a:lnTo>
                <a:lnTo>
                  <a:pt x="100" y="28"/>
                </a:lnTo>
                <a:cubicBezTo>
                  <a:pt x="107" y="28"/>
                  <a:pt x="114" y="22"/>
                  <a:pt x="114" y="14"/>
                </a:cubicBezTo>
                <a:cubicBezTo>
                  <a:pt x="114" y="6"/>
                  <a:pt x="107" y="0"/>
                  <a:pt x="100" y="0"/>
                </a:cubicBezTo>
                <a:lnTo>
                  <a:pt x="28" y="0"/>
                </a:lnTo>
                <a:cubicBezTo>
                  <a:pt x="13" y="0"/>
                  <a:pt x="0" y="13"/>
                  <a:pt x="0" y="28"/>
                </a:cubicBezTo>
                <a:lnTo>
                  <a:pt x="0" y="85"/>
                </a:lnTo>
                <a:cubicBezTo>
                  <a:pt x="0" y="101"/>
                  <a:pt x="13" y="114"/>
                  <a:pt x="28" y="114"/>
                </a:cubicBezTo>
                <a:close/>
              </a:path>
            </a:pathLst>
          </a:custGeom>
          <a:grpFill/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L"/>
          </a:p>
        </xdr:txBody>
      </xdr:sp>
    </xdr:grpSp>
    <xdr:clientData/>
  </xdr:twoCellAnchor>
  <xdr:twoCellAnchor>
    <xdr:from>
      <xdr:col>0</xdr:col>
      <xdr:colOff>0</xdr:colOff>
      <xdr:row>0</xdr:row>
      <xdr:rowOff>7408</xdr:rowOff>
    </xdr:from>
    <xdr:to>
      <xdr:col>11</xdr:col>
      <xdr:colOff>21166</xdr:colOff>
      <xdr:row>4</xdr:row>
      <xdr:rowOff>102658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12934086-5F33-E205-13D8-B3984F5E7BA8}"/>
            </a:ext>
          </a:extLst>
        </xdr:cNvPr>
        <xdr:cNvGrpSpPr/>
      </xdr:nvGrpSpPr>
      <xdr:grpSpPr>
        <a:xfrm>
          <a:off x="0" y="7408"/>
          <a:ext cx="11898841" cy="857250"/>
          <a:chOff x="0" y="7408"/>
          <a:chExt cx="11885083" cy="899583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E1BCB0C-F8F4-4C1B-B580-DDFC406B48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7408"/>
            <a:ext cx="11885083" cy="899583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837AA5C-6718-448D-A803-8340F3D02CC8}"/>
              </a:ext>
            </a:extLst>
          </xdr:cNvPr>
          <xdr:cNvSpPr txBox="1"/>
        </xdr:nvSpPr>
        <xdr:spPr>
          <a:xfrm>
            <a:off x="0" y="7409"/>
            <a:ext cx="10780836" cy="363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600" b="1">
                <a:solidFill>
                  <a:schemeClr val="bg1"/>
                </a:solidFill>
                <a:latin typeface="ACHS Nueva Sans"/>
                <a:ea typeface="+mn-ea"/>
                <a:cs typeface="Arial" panose="020B0604020202020204" pitchFamily="34" charset="0"/>
              </a:rPr>
              <a:t>Lista verificación protocolo TMERT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61C01A5-3311-4B40-A738-4F60970F6585}"/>
              </a:ext>
            </a:extLst>
          </xdr:cNvPr>
          <xdr:cNvSpPr txBox="1"/>
        </xdr:nvSpPr>
        <xdr:spPr>
          <a:xfrm>
            <a:off x="0" y="296333"/>
            <a:ext cx="11635706" cy="3989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0" lang="es-CL" sz="2000" b="1" i="0" u="none" strike="noStrike" kern="0" cap="none" spc="0" normalizeH="0" baseline="0">
                <a:ln>
                  <a:noFill/>
                </a:ln>
                <a:solidFill>
                  <a:srgbClr val="014B14"/>
                </a:solidFill>
                <a:effectLst/>
                <a:uLnTx/>
                <a:uFillTx/>
                <a:latin typeface="ACHS Nueva Sans" pitchFamily="2" charset="0"/>
                <a:ea typeface="+mn-ea"/>
                <a:cs typeface="Arial" panose="020B0604020202020204" pitchFamily="34" charset="0"/>
              </a:rPr>
              <a:t>Entidad empleadora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1926166</xdr:colOff>
      <xdr:row>4</xdr:row>
      <xdr:rowOff>116416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7C9504C-559C-4634-AF52-46F0DABD9379}"/>
            </a:ext>
          </a:extLst>
        </xdr:cNvPr>
        <xdr:cNvGrpSpPr/>
      </xdr:nvGrpSpPr>
      <xdr:grpSpPr>
        <a:xfrm>
          <a:off x="0" y="0"/>
          <a:ext cx="11879791" cy="887941"/>
          <a:chOff x="0" y="7408"/>
          <a:chExt cx="11885083" cy="899583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3942AFC-0F54-52E8-E01F-94AB0BF388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7408"/>
            <a:ext cx="11885083" cy="899583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1AC8F8C-0A4F-D3B3-8553-3ED91C1521AA}"/>
              </a:ext>
            </a:extLst>
          </xdr:cNvPr>
          <xdr:cNvSpPr txBox="1"/>
        </xdr:nvSpPr>
        <xdr:spPr>
          <a:xfrm>
            <a:off x="0" y="7409"/>
            <a:ext cx="10780836" cy="363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600" b="1">
                <a:solidFill>
                  <a:schemeClr val="bg1"/>
                </a:solidFill>
                <a:latin typeface="ACHS Nueva Sans"/>
                <a:ea typeface="+mn-ea"/>
                <a:cs typeface="Arial" panose="020B0604020202020204" pitchFamily="34" charset="0"/>
              </a:rPr>
              <a:t>Lista verificación protocolo TMERT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4B4132F-88B7-B519-2B46-861AAB8F2CA7}"/>
              </a:ext>
            </a:extLst>
          </xdr:cNvPr>
          <xdr:cNvSpPr txBox="1"/>
        </xdr:nvSpPr>
        <xdr:spPr>
          <a:xfrm>
            <a:off x="0" y="296333"/>
            <a:ext cx="11635706" cy="3989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0" lang="es-CL" sz="2000" b="1" i="0" u="none" strike="noStrike" kern="0" cap="none" spc="0" normalizeH="0" baseline="0">
                <a:ln>
                  <a:noFill/>
                </a:ln>
                <a:solidFill>
                  <a:srgbClr val="014B14"/>
                </a:solidFill>
                <a:effectLst/>
                <a:uLnTx/>
                <a:uFillTx/>
                <a:latin typeface="ACHS Nueva Sans" pitchFamily="2" charset="0"/>
                <a:ea typeface="+mn-ea"/>
                <a:cs typeface="Arial" panose="020B0604020202020204" pitchFamily="34" charset="0"/>
              </a:rPr>
              <a:t>Entidad empleadora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297694</xdr:colOff>
      <xdr:row>25</xdr:row>
      <xdr:rowOff>141968</xdr:rowOff>
    </xdr:from>
    <xdr:to>
      <xdr:col>6</xdr:col>
      <xdr:colOff>32551</xdr:colOff>
      <xdr:row>25</xdr:row>
      <xdr:rowOff>154215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EE490853-2225-1551-650E-67E1817113FF}"/>
            </a:ext>
          </a:extLst>
        </xdr:cNvPr>
        <xdr:cNvCxnSpPr/>
      </xdr:nvCxnSpPr>
      <xdr:spPr>
        <a:xfrm flipH="1" flipV="1">
          <a:off x="2700111" y="6322635"/>
          <a:ext cx="1407023" cy="12247"/>
        </a:xfrm>
        <a:prstGeom prst="line">
          <a:avLst/>
        </a:prstGeom>
        <a:ln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580571</xdr:colOff>
      <xdr:row>41</xdr:row>
      <xdr:rowOff>176892</xdr:rowOff>
    </xdr:from>
    <xdr:to>
      <xdr:col>23</xdr:col>
      <xdr:colOff>207033</xdr:colOff>
      <xdr:row>56</xdr:row>
      <xdr:rowOff>453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BCD4E7-2FFE-F3D5-1E86-13E686FE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9142" y="8812892"/>
          <a:ext cx="4077208" cy="2862036"/>
        </a:xfrm>
        <a:prstGeom prst="rect">
          <a:avLst/>
        </a:prstGeom>
      </xdr:spPr>
    </xdr:pic>
    <xdr:clientData/>
  </xdr:twoCellAnchor>
  <xdr:twoCellAnchor editAs="oneCell">
    <xdr:from>
      <xdr:col>6</xdr:col>
      <xdr:colOff>754743</xdr:colOff>
      <xdr:row>68</xdr:row>
      <xdr:rowOff>42636</xdr:rowOff>
    </xdr:from>
    <xdr:to>
      <xdr:col>10</xdr:col>
      <xdr:colOff>84021</xdr:colOff>
      <xdr:row>72</xdr:row>
      <xdr:rowOff>9797</xdr:rowOff>
    </xdr:to>
    <xdr:pic>
      <xdr:nvPicPr>
        <xdr:cNvPr id="3" name="10 Imagen">
          <a:extLst>
            <a:ext uri="{FF2B5EF4-FFF2-40B4-BE49-F238E27FC236}">
              <a16:creationId xmlns:a16="http://schemas.microsoft.com/office/drawing/2014/main" id="{676D1003-2A66-47F5-AA10-5AD57BA7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743" y="14121493"/>
          <a:ext cx="2071117" cy="759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708479</xdr:colOff>
      <xdr:row>25</xdr:row>
      <xdr:rowOff>141666</xdr:rowOff>
    </xdr:from>
    <xdr:to>
      <xdr:col>10</xdr:col>
      <xdr:colOff>438648</xdr:colOff>
      <xdr:row>25</xdr:row>
      <xdr:rowOff>147563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9EA0CE4C-9169-476E-BB8A-6316B968D8A4}"/>
            </a:ext>
          </a:extLst>
        </xdr:cNvPr>
        <xdr:cNvCxnSpPr/>
      </xdr:nvCxnSpPr>
      <xdr:spPr>
        <a:xfrm flipH="1" flipV="1">
          <a:off x="5957812" y="6322333"/>
          <a:ext cx="904919" cy="5897"/>
        </a:xfrm>
        <a:prstGeom prst="line">
          <a:avLst/>
        </a:prstGeom>
        <a:ln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326573</xdr:colOff>
      <xdr:row>31</xdr:row>
      <xdr:rowOff>154213</xdr:rowOff>
    </xdr:from>
    <xdr:ext cx="3390800" cy="369332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E31D69D6-9115-7E0B-8CE3-0ABC53884957}"/>
            </a:ext>
          </a:extLst>
        </xdr:cNvPr>
        <xdr:cNvSpPr txBox="1"/>
      </xdr:nvSpPr>
      <xdr:spPr>
        <a:xfrm>
          <a:off x="326573" y="6794499"/>
          <a:ext cx="3390800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800" b="1">
              <a:latin typeface="ACHS Nueva Sans" pitchFamily="2" charset="0"/>
            </a:rPr>
            <a:t>Organización y planificación</a:t>
          </a:r>
        </a:p>
      </xdr:txBody>
    </xdr:sp>
    <xdr:clientData/>
  </xdr:oneCellAnchor>
  <xdr:twoCellAnchor>
    <xdr:from>
      <xdr:col>11</xdr:col>
      <xdr:colOff>114451</xdr:colOff>
      <xdr:row>42</xdr:row>
      <xdr:rowOff>179917</xdr:rowOff>
    </xdr:from>
    <xdr:to>
      <xdr:col>12</xdr:col>
      <xdr:colOff>285750</xdr:colOff>
      <xdr:row>42</xdr:row>
      <xdr:rowOff>180521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A854DBDD-E723-4BD9-AAA6-0DA379358C05}"/>
            </a:ext>
          </a:extLst>
        </xdr:cNvPr>
        <xdr:cNvCxnSpPr/>
      </xdr:nvCxnSpPr>
      <xdr:spPr>
        <a:xfrm flipH="1">
          <a:off x="7374618" y="9779000"/>
          <a:ext cx="1007382" cy="604"/>
        </a:xfrm>
        <a:prstGeom prst="line">
          <a:avLst/>
        </a:prstGeom>
        <a:ln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69548</xdr:rowOff>
    </xdr:from>
    <xdr:to>
      <xdr:col>8</xdr:col>
      <xdr:colOff>179206</xdr:colOff>
      <xdr:row>43</xdr:row>
      <xdr:rowOff>74083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FD1B3F1D-BF2C-4E32-8035-B7012895626D}"/>
            </a:ext>
          </a:extLst>
        </xdr:cNvPr>
        <xdr:cNvCxnSpPr/>
      </xdr:nvCxnSpPr>
      <xdr:spPr>
        <a:xfrm flipH="1">
          <a:off x="4074583" y="9869715"/>
          <a:ext cx="1353956" cy="4535"/>
        </a:xfrm>
        <a:prstGeom prst="line">
          <a:avLst/>
        </a:prstGeom>
        <a:ln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234043</xdr:colOff>
      <xdr:row>31</xdr:row>
      <xdr:rowOff>125184</xdr:rowOff>
    </xdr:from>
    <xdr:ext cx="1958741" cy="369332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182BA2F-92DB-48D5-BB86-6964024B0708}"/>
            </a:ext>
          </a:extLst>
        </xdr:cNvPr>
        <xdr:cNvSpPr txBox="1"/>
      </xdr:nvSpPr>
      <xdr:spPr>
        <a:xfrm>
          <a:off x="4806043" y="6765470"/>
          <a:ext cx="1958741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800" b="1">
              <a:latin typeface="ACHS Nueva Sans" pitchFamily="2" charset="0"/>
            </a:rPr>
            <a:t>Caracterización</a:t>
          </a:r>
        </a:p>
      </xdr:txBody>
    </xdr:sp>
    <xdr:clientData/>
  </xdr:oneCellAnchor>
  <xdr:oneCellAnchor>
    <xdr:from>
      <xdr:col>10</xdr:col>
      <xdr:colOff>531586</xdr:colOff>
      <xdr:row>31</xdr:row>
      <xdr:rowOff>96155</xdr:rowOff>
    </xdr:from>
    <xdr:ext cx="2498889" cy="369332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C6C74A3A-7C6A-41F9-BB28-D928FE5A14A0}"/>
            </a:ext>
          </a:extLst>
        </xdr:cNvPr>
        <xdr:cNvSpPr txBox="1"/>
      </xdr:nvSpPr>
      <xdr:spPr>
        <a:xfrm>
          <a:off x="8441872" y="6736441"/>
          <a:ext cx="2498889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800" b="1">
              <a:latin typeface="ACHS Nueva Sans" pitchFamily="2" charset="0"/>
            </a:rPr>
            <a:t>Identificación Inicial</a:t>
          </a:r>
        </a:p>
      </xdr:txBody>
    </xdr:sp>
    <xdr:clientData/>
  </xdr:oneCellAnchor>
  <xdr:oneCellAnchor>
    <xdr:from>
      <xdr:col>14</xdr:col>
      <xdr:colOff>118383</xdr:colOff>
      <xdr:row>31</xdr:row>
      <xdr:rowOff>112636</xdr:rowOff>
    </xdr:from>
    <xdr:ext cx="2936766" cy="369332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7E9A5CCD-9776-4619-BAC4-D6625AC988C6}"/>
            </a:ext>
          </a:extLst>
        </xdr:cNvPr>
        <xdr:cNvSpPr txBox="1"/>
      </xdr:nvSpPr>
      <xdr:spPr>
        <a:xfrm>
          <a:off x="9389383" y="7499803"/>
          <a:ext cx="2936766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800" b="1">
              <a:latin typeface="ACHS Nueva Sans" pitchFamily="2" charset="0"/>
            </a:rPr>
            <a:t>Identificación Avanzada</a:t>
          </a:r>
        </a:p>
      </xdr:txBody>
    </xdr:sp>
    <xdr:clientData/>
  </xdr:oneCellAnchor>
  <xdr:oneCellAnchor>
    <xdr:from>
      <xdr:col>8</xdr:col>
      <xdr:colOff>448735</xdr:colOff>
      <xdr:row>49</xdr:row>
      <xdr:rowOff>7710</xdr:rowOff>
    </xdr:from>
    <xdr:ext cx="1774268" cy="369332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36923D0E-BD6D-4CA1-B9FC-06302C06F272}"/>
            </a:ext>
          </a:extLst>
        </xdr:cNvPr>
        <xdr:cNvSpPr txBox="1"/>
      </xdr:nvSpPr>
      <xdr:spPr>
        <a:xfrm>
          <a:off x="5698068" y="11014377"/>
          <a:ext cx="1774268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800" b="1">
              <a:latin typeface="ACHS Nueva Sans" pitchFamily="2" charset="0"/>
            </a:rPr>
            <a:t>Plan de acción</a:t>
          </a:r>
        </a:p>
      </xdr:txBody>
    </xdr:sp>
    <xdr:clientData/>
  </xdr:oneCellAnchor>
  <xdr:oneCellAnchor>
    <xdr:from>
      <xdr:col>11</xdr:col>
      <xdr:colOff>662000</xdr:colOff>
      <xdr:row>48</xdr:row>
      <xdr:rowOff>31749</xdr:rowOff>
    </xdr:from>
    <xdr:ext cx="2823209" cy="1121835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83745586-9223-43CE-BA17-A08091D482EA}"/>
            </a:ext>
          </a:extLst>
        </xdr:cNvPr>
        <xdr:cNvSpPr txBox="1"/>
      </xdr:nvSpPr>
      <xdr:spPr>
        <a:xfrm>
          <a:off x="7922167" y="10837332"/>
          <a:ext cx="2823209" cy="1121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CL" sz="1800" b="1">
              <a:latin typeface="ACHS Nueva Sans" pitchFamily="2" charset="0"/>
            </a:rPr>
            <a:t>Evaluaciones inicial y/o</a:t>
          </a:r>
        </a:p>
        <a:p>
          <a:pPr algn="ctr"/>
          <a:r>
            <a:rPr lang="es-CL" sz="1800" b="1">
              <a:latin typeface="ACHS Nueva Sans" pitchFamily="2" charset="0"/>
            </a:rPr>
            <a:t> avanzadas</a:t>
          </a:r>
        </a:p>
      </xdr:txBody>
    </xdr:sp>
    <xdr:clientData/>
  </xdr:oneCellAnchor>
  <xdr:oneCellAnchor>
    <xdr:from>
      <xdr:col>17</xdr:col>
      <xdr:colOff>810987</xdr:colOff>
      <xdr:row>21</xdr:row>
      <xdr:rowOff>12698</xdr:rowOff>
    </xdr:from>
    <xdr:ext cx="2801105" cy="906274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F1EE88CC-60C4-4A31-93B0-71205B559C7A}"/>
            </a:ext>
          </a:extLst>
        </xdr:cNvPr>
        <xdr:cNvSpPr txBox="1"/>
      </xdr:nvSpPr>
      <xdr:spPr>
        <a:xfrm>
          <a:off x="12092820" y="5389031"/>
          <a:ext cx="2801105" cy="906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L" sz="2600" b="1">
              <a:latin typeface="ACHS Nueva Sans" pitchFamily="2" charset="0"/>
            </a:rPr>
            <a:t>Cumplimiento Total</a:t>
          </a:r>
        </a:p>
      </xdr:txBody>
    </xdr:sp>
    <xdr:clientData/>
  </xdr:oneCellAnchor>
  <xdr:twoCellAnchor>
    <xdr:from>
      <xdr:col>0</xdr:col>
      <xdr:colOff>167821</xdr:colOff>
      <xdr:row>20</xdr:row>
      <xdr:rowOff>48077</xdr:rowOff>
    </xdr:from>
    <xdr:to>
      <xdr:col>4</xdr:col>
      <xdr:colOff>807357</xdr:colOff>
      <xdr:row>31</xdr:row>
      <xdr:rowOff>54428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AB746798-4DC7-D938-934C-7063C0F12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10582</xdr:colOff>
      <xdr:row>23</xdr:row>
      <xdr:rowOff>190500</xdr:rowOff>
    </xdr:from>
    <xdr:ext cx="1019175" cy="655885"/>
    <xdr:sp macro="" textlink="$Z$23">
      <xdr:nvSpPr>
        <xdr:cNvPr id="45" name="CuadroTexto 44">
          <a:extLst>
            <a:ext uri="{FF2B5EF4-FFF2-40B4-BE49-F238E27FC236}">
              <a16:creationId xmlns:a16="http://schemas.microsoft.com/office/drawing/2014/main" id="{87498C08-4A9F-2D06-9B4A-678CEDCD67C4}"/>
            </a:ext>
          </a:extLst>
        </xdr:cNvPr>
        <xdr:cNvSpPr txBox="1"/>
      </xdr:nvSpPr>
      <xdr:spPr>
        <a:xfrm>
          <a:off x="1238249" y="5969000"/>
          <a:ext cx="101917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AD28DD34-590C-4DB0-AAD3-EA990BCD2231}" type="TxLink">
            <a:rPr lang="en-US" sz="3600" b="0" i="0" u="none" strike="noStrike">
              <a:solidFill>
                <a:srgbClr val="000000"/>
              </a:solidFill>
              <a:latin typeface="ACHS Nueva Sans ExtraBold" pitchFamily="2" charset="0"/>
              <a:cs typeface="Calibri"/>
            </a:rPr>
            <a:pPr/>
            <a:t>40%</a:t>
          </a:fld>
          <a:endParaRPr lang="es-CL" sz="3600">
            <a:latin typeface="ACHS Nueva Sans ExtraBold" pitchFamily="2" charset="0"/>
          </a:endParaRPr>
        </a:p>
      </xdr:txBody>
    </xdr:sp>
    <xdr:clientData/>
  </xdr:oneCellAnchor>
  <xdr:twoCellAnchor>
    <xdr:from>
      <xdr:col>5</xdr:col>
      <xdr:colOff>244928</xdr:colOff>
      <xdr:row>20</xdr:row>
      <xdr:rowOff>36286</xdr:rowOff>
    </xdr:from>
    <xdr:to>
      <xdr:col>10</xdr:col>
      <xdr:colOff>2420</xdr:colOff>
      <xdr:row>31</xdr:row>
      <xdr:rowOff>45812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5037660E-2E44-47BE-A001-3E4E779A9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0</xdr:colOff>
      <xdr:row>23</xdr:row>
      <xdr:rowOff>164647</xdr:rowOff>
    </xdr:from>
    <xdr:ext cx="1238250" cy="655885"/>
    <xdr:sp macro="" textlink="$Z$24">
      <xdr:nvSpPr>
        <xdr:cNvPr id="47" name="CuadroTexto 46">
          <a:extLst>
            <a:ext uri="{FF2B5EF4-FFF2-40B4-BE49-F238E27FC236}">
              <a16:creationId xmlns:a16="http://schemas.microsoft.com/office/drawing/2014/main" id="{CD5477AE-07AE-479D-9EFD-42A207217456}"/>
            </a:ext>
          </a:extLst>
        </xdr:cNvPr>
        <xdr:cNvSpPr txBox="1"/>
      </xdr:nvSpPr>
      <xdr:spPr>
        <a:xfrm>
          <a:off x="4413250" y="5943147"/>
          <a:ext cx="1238250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3D2FF870-E41A-43C1-9427-CF367F254F7A}" type="TxLink">
            <a:rPr lang="en-US" sz="3600" b="0" i="0" u="none" strike="noStrike">
              <a:solidFill>
                <a:srgbClr val="000000"/>
              </a:solidFill>
              <a:latin typeface="ACHS Nueva Sans ExtraBold" pitchFamily="2" charset="0"/>
              <a:cs typeface="Calibri"/>
            </a:rPr>
            <a:pPr/>
            <a:t>100%</a:t>
          </a:fld>
          <a:endParaRPr lang="es-CL" sz="3600">
            <a:latin typeface="ACHS Nueva Sans ExtraBold" pitchFamily="2" charset="0"/>
          </a:endParaRPr>
        </a:p>
      </xdr:txBody>
    </xdr:sp>
    <xdr:clientData/>
  </xdr:oneCellAnchor>
  <xdr:twoCellAnchor>
    <xdr:from>
      <xdr:col>8</xdr:col>
      <xdr:colOff>247199</xdr:colOff>
      <xdr:row>20</xdr:row>
      <xdr:rowOff>80432</xdr:rowOff>
    </xdr:from>
    <xdr:to>
      <xdr:col>16</xdr:col>
      <xdr:colOff>39009</xdr:colOff>
      <xdr:row>31</xdr:row>
      <xdr:rowOff>83608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CA04BBFD-D8C9-48DF-8B08-107BA9873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11</xdr:col>
      <xdr:colOff>141212</xdr:colOff>
      <xdr:row>24</xdr:row>
      <xdr:rowOff>50498</xdr:rowOff>
    </xdr:from>
    <xdr:ext cx="1019779" cy="655885"/>
    <xdr:sp macro="" textlink="$Z$25">
      <xdr:nvSpPr>
        <xdr:cNvPr id="50" name="CuadroTexto 49">
          <a:extLst>
            <a:ext uri="{FF2B5EF4-FFF2-40B4-BE49-F238E27FC236}">
              <a16:creationId xmlns:a16="http://schemas.microsoft.com/office/drawing/2014/main" id="{8AF02241-C36E-4A0C-B05B-74B44578AEAF}"/>
            </a:ext>
          </a:extLst>
        </xdr:cNvPr>
        <xdr:cNvSpPr txBox="1"/>
      </xdr:nvSpPr>
      <xdr:spPr>
        <a:xfrm>
          <a:off x="7401379" y="6030081"/>
          <a:ext cx="1019779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E138BA0C-9494-4F0D-87DB-9D0702EF658F}" type="TxLink">
            <a:rPr lang="en-US" sz="3600" b="0" i="0" u="none" strike="noStrike">
              <a:solidFill>
                <a:srgbClr val="000000"/>
              </a:solidFill>
              <a:latin typeface="ACHS Nueva Sans ExtraBold" pitchFamily="2" charset="0"/>
              <a:cs typeface="Calibri"/>
            </a:rPr>
            <a:pPr/>
            <a:t>0%</a:t>
          </a:fld>
          <a:endParaRPr lang="es-CL" sz="3600">
            <a:latin typeface="ACHS Nueva Sans ExtraBold" pitchFamily="2" charset="0"/>
          </a:endParaRPr>
        </a:p>
      </xdr:txBody>
    </xdr:sp>
    <xdr:clientData/>
  </xdr:oneCellAnchor>
  <xdr:twoCellAnchor>
    <xdr:from>
      <xdr:col>13</xdr:col>
      <xdr:colOff>692453</xdr:colOff>
      <xdr:row>20</xdr:row>
      <xdr:rowOff>22830</xdr:rowOff>
    </xdr:from>
    <xdr:to>
      <xdr:col>18</xdr:col>
      <xdr:colOff>49742</xdr:colOff>
      <xdr:row>31</xdr:row>
      <xdr:rowOff>22830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B266CB95-169F-4F6F-AC7A-477D63DD8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15</xdr:col>
      <xdr:colOff>48683</xdr:colOff>
      <xdr:row>24</xdr:row>
      <xdr:rowOff>11341</xdr:rowOff>
    </xdr:from>
    <xdr:ext cx="1012825" cy="655885"/>
    <xdr:sp macro="" textlink="$Z$26">
      <xdr:nvSpPr>
        <xdr:cNvPr id="52" name="CuadroTexto 51">
          <a:extLst>
            <a:ext uri="{FF2B5EF4-FFF2-40B4-BE49-F238E27FC236}">
              <a16:creationId xmlns:a16="http://schemas.microsoft.com/office/drawing/2014/main" id="{C60788C6-2856-4570-94E5-F460845C5D18}"/>
            </a:ext>
          </a:extLst>
        </xdr:cNvPr>
        <xdr:cNvSpPr txBox="1"/>
      </xdr:nvSpPr>
      <xdr:spPr>
        <a:xfrm>
          <a:off x="10155766" y="5990924"/>
          <a:ext cx="101282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51B345E8-2574-4EDB-85C2-83A3E56936D3}" type="TxLink">
            <a:rPr lang="en-US" sz="3600" b="0" i="0" u="none" strike="noStrike">
              <a:solidFill>
                <a:srgbClr val="000000"/>
              </a:solidFill>
              <a:latin typeface="ACHS Nueva Sans ExtraBold" pitchFamily="2" charset="0"/>
              <a:cs typeface="Calibri"/>
            </a:rPr>
            <a:pPr/>
            <a:t>0%</a:t>
          </a:fld>
          <a:endParaRPr lang="es-CL" sz="3600">
            <a:latin typeface="ACHS Nueva Sans ExtraBold" pitchFamily="2" charset="0"/>
          </a:endParaRPr>
        </a:p>
      </xdr:txBody>
    </xdr:sp>
    <xdr:clientData/>
  </xdr:oneCellAnchor>
  <xdr:twoCellAnchor>
    <xdr:from>
      <xdr:col>7</xdr:col>
      <xdr:colOff>582083</xdr:colOff>
      <xdr:row>37</xdr:row>
      <xdr:rowOff>198061</xdr:rowOff>
    </xdr:from>
    <xdr:to>
      <xdr:col>11</xdr:col>
      <xdr:colOff>544891</xdr:colOff>
      <xdr:row>49</xdr:row>
      <xdr:rowOff>6503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F2530D62-06BD-47A3-81FB-EDDDE3A24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8</xdr:col>
      <xdr:colOff>665390</xdr:colOff>
      <xdr:row>42</xdr:row>
      <xdr:rowOff>2571</xdr:rowOff>
    </xdr:from>
    <xdr:ext cx="985610" cy="655885"/>
    <xdr:sp macro="" textlink="$Z$28">
      <xdr:nvSpPr>
        <xdr:cNvPr id="54" name="CuadroTexto 53">
          <a:extLst>
            <a:ext uri="{FF2B5EF4-FFF2-40B4-BE49-F238E27FC236}">
              <a16:creationId xmlns:a16="http://schemas.microsoft.com/office/drawing/2014/main" id="{0F0C8AF6-9CE5-439E-90B1-C6CD30453FF7}"/>
            </a:ext>
          </a:extLst>
        </xdr:cNvPr>
        <xdr:cNvSpPr txBox="1"/>
      </xdr:nvSpPr>
      <xdr:spPr>
        <a:xfrm>
          <a:off x="5914723" y="9601654"/>
          <a:ext cx="985610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EB973683-6879-4F14-BCDE-D2F875EF7FF6}" type="TxLink">
            <a:rPr lang="en-US" sz="3600" b="0" i="0" u="none" strike="noStrike">
              <a:solidFill>
                <a:srgbClr val="000000"/>
              </a:solidFill>
              <a:latin typeface="ACHS Nueva Sans ExtraBold" pitchFamily="2" charset="0"/>
              <a:cs typeface="Calibri"/>
            </a:rPr>
            <a:pPr/>
            <a:t>0%</a:t>
          </a:fld>
          <a:endParaRPr lang="es-CL" sz="3600">
            <a:latin typeface="ACHS Nueva Sans ExtraBold" pitchFamily="2" charset="0"/>
          </a:endParaRPr>
        </a:p>
      </xdr:txBody>
    </xdr:sp>
    <xdr:clientData/>
  </xdr:oneCellAnchor>
  <xdr:twoCellAnchor>
    <xdr:from>
      <xdr:col>10</xdr:col>
      <xdr:colOff>361497</xdr:colOff>
      <xdr:row>37</xdr:row>
      <xdr:rowOff>135769</xdr:rowOff>
    </xdr:from>
    <xdr:to>
      <xdr:col>17</xdr:col>
      <xdr:colOff>565605</xdr:colOff>
      <xdr:row>48</xdr:row>
      <xdr:rowOff>154820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3BDAFD07-BF9A-4DC6-9A50-68C304EB7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13</xdr:col>
      <xdr:colOff>391887</xdr:colOff>
      <xdr:row>41</xdr:row>
      <xdr:rowOff>126245</xdr:rowOff>
    </xdr:from>
    <xdr:ext cx="1071788" cy="655885"/>
    <xdr:sp macro="" textlink="$Z$29">
      <xdr:nvSpPr>
        <xdr:cNvPr id="56" name="CuadroTexto 55">
          <a:extLst>
            <a:ext uri="{FF2B5EF4-FFF2-40B4-BE49-F238E27FC236}">
              <a16:creationId xmlns:a16="http://schemas.microsoft.com/office/drawing/2014/main" id="{68D72C97-A719-4DDD-A255-0305B57FED62}"/>
            </a:ext>
          </a:extLst>
        </xdr:cNvPr>
        <xdr:cNvSpPr txBox="1"/>
      </xdr:nvSpPr>
      <xdr:spPr>
        <a:xfrm>
          <a:off x="8826804" y="9524245"/>
          <a:ext cx="1071788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C9750223-DBA5-4F8D-A837-5E8CB0AF0911}" type="TxLink">
            <a:rPr lang="en-US" sz="3600" b="0" i="0" u="none" strike="noStrike">
              <a:solidFill>
                <a:srgbClr val="000000"/>
              </a:solidFill>
              <a:latin typeface="ACHS Nueva Sans ExtraBold" pitchFamily="2" charset="0"/>
              <a:cs typeface="Calibri"/>
            </a:rPr>
            <a:pPr/>
            <a:t>0%</a:t>
          </a:fld>
          <a:endParaRPr lang="es-CL" sz="3600">
            <a:latin typeface="ACHS Nueva Sans ExtraBold" pitchFamily="2" charset="0"/>
          </a:endParaRPr>
        </a:p>
      </xdr:txBody>
    </xdr:sp>
    <xdr:clientData/>
  </xdr:oneCellAnchor>
  <xdr:twoCellAnchor>
    <xdr:from>
      <xdr:col>17</xdr:col>
      <xdr:colOff>625928</xdr:colOff>
      <xdr:row>26</xdr:row>
      <xdr:rowOff>178254</xdr:rowOff>
    </xdr:from>
    <xdr:to>
      <xdr:col>22</xdr:col>
      <xdr:colOff>46717</xdr:colOff>
      <xdr:row>37</xdr:row>
      <xdr:rowOff>187781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EA38D9E1-CD31-44AA-BA27-900A7EDB2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19</xdr:col>
      <xdr:colOff>506487</xdr:colOff>
      <xdr:row>30</xdr:row>
      <xdr:rowOff>144691</xdr:rowOff>
    </xdr:from>
    <xdr:ext cx="1041855" cy="655885"/>
    <xdr:sp macro="" textlink="$Z$30">
      <xdr:nvSpPr>
        <xdr:cNvPr id="58" name="CuadroTexto 57">
          <a:extLst>
            <a:ext uri="{FF2B5EF4-FFF2-40B4-BE49-F238E27FC236}">
              <a16:creationId xmlns:a16="http://schemas.microsoft.com/office/drawing/2014/main" id="{76B60B9E-6C68-4EA7-8074-0837612BEF55}"/>
            </a:ext>
          </a:extLst>
        </xdr:cNvPr>
        <xdr:cNvSpPr txBox="1"/>
      </xdr:nvSpPr>
      <xdr:spPr>
        <a:xfrm>
          <a:off x="12963070" y="7330774"/>
          <a:ext cx="104185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B36DB438-D1F5-4E13-A48A-801D84356D50}" type="TxLink">
            <a:rPr lang="en-US" sz="3600" b="0" i="0" u="none" strike="noStrike">
              <a:solidFill>
                <a:srgbClr val="000000"/>
              </a:solidFill>
              <a:latin typeface="ACHS Nueva Sans ExtraBold" pitchFamily="2" charset="0"/>
              <a:cs typeface="Calibri"/>
            </a:rPr>
            <a:pPr/>
            <a:t>20%</a:t>
          </a:fld>
          <a:endParaRPr lang="es-CL" sz="3600">
            <a:latin typeface="ACHS Nueva Sans ExtraBold" pitchFamily="2" charset="0"/>
          </a:endParaRPr>
        </a:p>
      </xdr:txBody>
    </xdr:sp>
    <xdr:clientData/>
  </xdr:oneCellAnchor>
  <xdr:twoCellAnchor>
    <xdr:from>
      <xdr:col>23</xdr:col>
      <xdr:colOff>290135</xdr:colOff>
      <xdr:row>17</xdr:row>
      <xdr:rowOff>225424</xdr:rowOff>
    </xdr:from>
    <xdr:to>
      <xdr:col>28</xdr:col>
      <xdr:colOff>426206</xdr:colOff>
      <xdr:row>33</xdr:row>
      <xdr:rowOff>174021</xdr:rowOff>
    </xdr:to>
    <xdr:sp macro="" textlink="">
      <xdr:nvSpPr>
        <xdr:cNvPr id="59" name="Rectángulo 58">
          <a:extLst>
            <a:ext uri="{FF2B5EF4-FFF2-40B4-BE49-F238E27FC236}">
              <a16:creationId xmlns:a16="http://schemas.microsoft.com/office/drawing/2014/main" id="{CAEBF230-AA02-4454-BC06-07B14F6F03A0}"/>
            </a:ext>
          </a:extLst>
        </xdr:cNvPr>
        <xdr:cNvSpPr/>
      </xdr:nvSpPr>
      <xdr:spPr>
        <a:xfrm>
          <a:off x="16048718" y="4755091"/>
          <a:ext cx="4316488" cy="320826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523119</xdr:colOff>
      <xdr:row>4</xdr:row>
      <xdr:rowOff>83154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27DAD76-9791-4E7C-B2C0-87171E5E84F8}"/>
            </a:ext>
          </a:extLst>
        </xdr:cNvPr>
        <xdr:cNvGrpSpPr/>
      </xdr:nvGrpSpPr>
      <xdr:grpSpPr>
        <a:xfrm>
          <a:off x="0" y="0"/>
          <a:ext cx="11848344" cy="845154"/>
          <a:chOff x="0" y="7408"/>
          <a:chExt cx="11885083" cy="89958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FB94110-5CCD-3242-56CD-001CF1C361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0" y="7408"/>
            <a:ext cx="11885083" cy="899583"/>
          </a:xfrm>
          <a:prstGeom prst="rect">
            <a:avLst/>
          </a:prstGeom>
        </xdr:spPr>
      </xdr:pic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390407BE-5FC0-EF4A-053B-AF7BDA15B568}"/>
              </a:ext>
            </a:extLst>
          </xdr:cNvPr>
          <xdr:cNvSpPr txBox="1"/>
        </xdr:nvSpPr>
        <xdr:spPr>
          <a:xfrm>
            <a:off x="0" y="7409"/>
            <a:ext cx="10780836" cy="363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600" b="1">
                <a:solidFill>
                  <a:schemeClr val="bg1"/>
                </a:solidFill>
                <a:latin typeface="ACHS Nueva Sans"/>
                <a:ea typeface="+mn-ea"/>
                <a:cs typeface="Arial" panose="020B0604020202020204" pitchFamily="34" charset="0"/>
              </a:rPr>
              <a:t>Lista verificación protocolo TMERT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318E12FB-8C37-35D7-6488-5927008B2436}"/>
              </a:ext>
            </a:extLst>
          </xdr:cNvPr>
          <xdr:cNvSpPr txBox="1"/>
        </xdr:nvSpPr>
        <xdr:spPr>
          <a:xfrm>
            <a:off x="0" y="296333"/>
            <a:ext cx="11635706" cy="3989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0" lang="es-CL" sz="2000" b="1" i="0" u="none" strike="noStrike" kern="0" cap="none" spc="0" normalizeH="0" baseline="0">
                <a:ln>
                  <a:noFill/>
                </a:ln>
                <a:solidFill>
                  <a:srgbClr val="014B14"/>
                </a:solidFill>
                <a:effectLst/>
                <a:uLnTx/>
                <a:uFillTx/>
                <a:latin typeface="ACHS Nueva Sans" pitchFamily="2" charset="0"/>
                <a:ea typeface="+mn-ea"/>
                <a:cs typeface="Arial" panose="020B0604020202020204" pitchFamily="34" charset="0"/>
              </a:rPr>
              <a:t>Entidad empleadora</a:t>
            </a:r>
          </a:p>
        </xdr:txBody>
      </xdr:sp>
    </xdr:grpSp>
    <xdr:clientData/>
  </xdr:twoCellAnchor>
  <xdr:twoCellAnchor>
    <xdr:from>
      <xdr:col>13</xdr:col>
      <xdr:colOff>393398</xdr:colOff>
      <xdr:row>25</xdr:row>
      <xdr:rowOff>131535</xdr:rowOff>
    </xdr:from>
    <xdr:to>
      <xdr:col>14</xdr:col>
      <xdr:colOff>412750</xdr:colOff>
      <xdr:row>25</xdr:row>
      <xdr:rowOff>137583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7780A92-F63D-487E-8AD3-004592A8438A}"/>
            </a:ext>
          </a:extLst>
        </xdr:cNvPr>
        <xdr:cNvCxnSpPr/>
      </xdr:nvCxnSpPr>
      <xdr:spPr>
        <a:xfrm flipH="1" flipV="1">
          <a:off x="8828315" y="6312202"/>
          <a:ext cx="855435" cy="6048"/>
        </a:xfrm>
        <a:prstGeom prst="line">
          <a:avLst/>
        </a:prstGeom>
        <a:ln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314324</xdr:colOff>
      <xdr:row>38</xdr:row>
      <xdr:rowOff>60326</xdr:rowOff>
    </xdr:from>
    <xdr:to>
      <xdr:col>7</xdr:col>
      <xdr:colOff>169030</xdr:colOff>
      <xdr:row>49</xdr:row>
      <xdr:rowOff>60326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735D04E-A257-4FC6-A309-D0C242612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8</xdr:col>
      <xdr:colOff>448735</xdr:colOff>
      <xdr:row>49</xdr:row>
      <xdr:rowOff>7710</xdr:rowOff>
    </xdr:from>
    <xdr:ext cx="1774268" cy="369332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849D694E-DB76-4F1D-9264-87A239559503}"/>
            </a:ext>
          </a:extLst>
        </xdr:cNvPr>
        <xdr:cNvSpPr txBox="1"/>
      </xdr:nvSpPr>
      <xdr:spPr>
        <a:xfrm>
          <a:off x="5698068" y="11014377"/>
          <a:ext cx="1774268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800" b="1">
              <a:latin typeface="ACHS Nueva Sans" pitchFamily="2" charset="0"/>
            </a:rPr>
            <a:t>Plan de acción</a:t>
          </a:r>
        </a:p>
      </xdr:txBody>
    </xdr:sp>
    <xdr:clientData/>
  </xdr:oneCellAnchor>
  <xdr:oneCellAnchor>
    <xdr:from>
      <xdr:col>2</xdr:col>
      <xdr:colOff>659341</xdr:colOff>
      <xdr:row>48</xdr:row>
      <xdr:rowOff>190500</xdr:rowOff>
    </xdr:from>
    <xdr:ext cx="2423584" cy="655949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200DC56-974B-46C8-BC5E-111A497AD8CE}"/>
            </a:ext>
          </a:extLst>
        </xdr:cNvPr>
        <xdr:cNvSpPr txBox="1"/>
      </xdr:nvSpPr>
      <xdr:spPr>
        <a:xfrm>
          <a:off x="1887008" y="10996083"/>
          <a:ext cx="2423584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L" sz="1800" b="1">
              <a:latin typeface="ACHS Nueva Sans" pitchFamily="2" charset="0"/>
            </a:rPr>
            <a:t>Nómina</a:t>
          </a:r>
          <a:r>
            <a:rPr lang="es-CL" sz="1800" b="1" baseline="0">
              <a:latin typeface="ACHS Nueva Sans" pitchFamily="2" charset="0"/>
            </a:rPr>
            <a:t> personas trabajadoras expuestas</a:t>
          </a:r>
          <a:endParaRPr lang="es-CL" sz="1800" b="1">
            <a:latin typeface="ACHS Nueva Sans" pitchFamily="2" charset="0"/>
          </a:endParaRPr>
        </a:p>
      </xdr:txBody>
    </xdr:sp>
    <xdr:clientData/>
  </xdr:oneCellAnchor>
  <xdr:oneCellAnchor>
    <xdr:from>
      <xdr:col>4</xdr:col>
      <xdr:colOff>183091</xdr:colOff>
      <xdr:row>42</xdr:row>
      <xdr:rowOff>46567</xdr:rowOff>
    </xdr:from>
    <xdr:ext cx="1037167" cy="655885"/>
    <xdr:sp macro="" textlink="$Z$27">
      <xdr:nvSpPr>
        <xdr:cNvPr id="18" name="CuadroTexto 17">
          <a:extLst>
            <a:ext uri="{FF2B5EF4-FFF2-40B4-BE49-F238E27FC236}">
              <a16:creationId xmlns:a16="http://schemas.microsoft.com/office/drawing/2014/main" id="{ABB7C836-F329-4546-890C-C60504E37AA0}"/>
            </a:ext>
          </a:extLst>
        </xdr:cNvPr>
        <xdr:cNvSpPr txBox="1"/>
      </xdr:nvSpPr>
      <xdr:spPr>
        <a:xfrm>
          <a:off x="2585508" y="9645650"/>
          <a:ext cx="1037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64EC3A8D-2EF9-45CC-8B4D-7878F6A22282}" type="TxLink">
            <a:rPr lang="en-US" sz="3600" b="0" i="0" u="none" strike="noStrike">
              <a:solidFill>
                <a:srgbClr val="000000"/>
              </a:solidFill>
              <a:latin typeface="ACHS Nueva Sans ExtraBold"/>
              <a:ea typeface="Calibri"/>
              <a:cs typeface="Calibri"/>
            </a:rPr>
            <a:pPr/>
            <a:t>0%</a:t>
          </a:fld>
          <a:endParaRPr lang="es-CL" sz="3600">
            <a:latin typeface="ACHS Nueva Sans ExtraBold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ACHS_2023_CGS_A">
      <a:dk1>
        <a:srgbClr val="000000"/>
      </a:dk1>
      <a:lt1>
        <a:srgbClr val="FFFFFF"/>
      </a:lt1>
      <a:dk2>
        <a:srgbClr val="15BF45"/>
      </a:dk2>
      <a:lt2>
        <a:srgbClr val="014B14"/>
      </a:lt2>
      <a:accent1>
        <a:srgbClr val="7CFF44"/>
      </a:accent1>
      <a:accent2>
        <a:srgbClr val="E9EADD"/>
      </a:accent2>
      <a:accent3>
        <a:srgbClr val="000000"/>
      </a:accent3>
      <a:accent4>
        <a:srgbClr val="348EFE"/>
      </a:accent4>
      <a:accent5>
        <a:srgbClr val="002A6C"/>
      </a:accent5>
      <a:accent6>
        <a:srgbClr val="8A72FF"/>
      </a:accent6>
      <a:hlink>
        <a:srgbClr val="1E117C"/>
      </a:hlink>
      <a:folHlink>
        <a:srgbClr val="8A004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E9BD-9D0F-44B1-B0CE-F21F257389B4}">
  <dimension ref="A7:K57"/>
  <sheetViews>
    <sheetView showGridLines="0" showRowColHeaders="0" zoomScale="90" zoomScaleNormal="90" workbookViewId="0">
      <selection activeCell="B19" sqref="B19:G19"/>
    </sheetView>
  </sheetViews>
  <sheetFormatPr defaultColWidth="11" defaultRowHeight="15.6"/>
  <cols>
    <col min="1" max="1" width="3.625" customWidth="1"/>
    <col min="2" max="2" width="27.625" customWidth="1"/>
    <col min="9" max="9" width="36.625" customWidth="1"/>
  </cols>
  <sheetData>
    <row r="7" spans="2:11" ht="15.6" customHeight="1">
      <c r="D7" s="75" t="s">
        <v>0</v>
      </c>
      <c r="E7" s="75"/>
      <c r="F7" s="75"/>
      <c r="G7" s="75"/>
      <c r="H7" s="75"/>
      <c r="I7" s="75"/>
      <c r="J7" s="75"/>
      <c r="K7" s="75"/>
    </row>
    <row r="8" spans="2:11" ht="15.6" customHeight="1">
      <c r="D8" s="75"/>
      <c r="E8" s="75"/>
      <c r="F8" s="75"/>
      <c r="G8" s="75"/>
      <c r="H8" s="75"/>
      <c r="I8" s="75"/>
      <c r="J8" s="75"/>
      <c r="K8" s="75"/>
    </row>
    <row r="9" spans="2:11" ht="15.6" customHeight="1">
      <c r="D9" s="75"/>
      <c r="E9" s="75"/>
      <c r="F9" s="75"/>
      <c r="G9" s="75"/>
      <c r="H9" s="75"/>
      <c r="I9" s="75"/>
      <c r="J9" s="75"/>
      <c r="K9" s="75"/>
    </row>
    <row r="10" spans="2:11" ht="15.6" customHeight="1">
      <c r="D10" s="75"/>
      <c r="E10" s="75"/>
      <c r="F10" s="75"/>
      <c r="G10" s="75"/>
      <c r="H10" s="75"/>
      <c r="I10" s="75"/>
      <c r="J10" s="75"/>
      <c r="K10" s="75"/>
    </row>
    <row r="11" spans="2:11" ht="15.6" customHeight="1">
      <c r="D11" s="75"/>
      <c r="E11" s="75"/>
      <c r="F11" s="75"/>
      <c r="G11" s="75"/>
      <c r="H11" s="75"/>
      <c r="I11" s="75"/>
      <c r="J11" s="75"/>
      <c r="K11" s="75"/>
    </row>
    <row r="12" spans="2:11" ht="15.6" customHeight="1">
      <c r="D12" s="75"/>
      <c r="E12" s="75"/>
      <c r="F12" s="75"/>
      <c r="G12" s="75"/>
      <c r="H12" s="75"/>
      <c r="I12" s="75"/>
      <c r="J12" s="75"/>
      <c r="K12" s="75"/>
    </row>
    <row r="13" spans="2:11" ht="15.6" customHeight="1">
      <c r="D13" s="75"/>
      <c r="E13" s="75"/>
      <c r="F13" s="75"/>
      <c r="G13" s="75"/>
      <c r="H13" s="75"/>
      <c r="I13" s="75"/>
      <c r="J13" s="75"/>
      <c r="K13" s="75"/>
    </row>
    <row r="16" spans="2:11" ht="20.45" thickBot="1">
      <c r="B16" s="20" t="s">
        <v>1</v>
      </c>
      <c r="C16" s="16"/>
      <c r="D16" s="16"/>
      <c r="E16" s="16"/>
      <c r="F16" s="16"/>
      <c r="G16" s="16"/>
      <c r="H16" s="16"/>
      <c r="I16" s="16"/>
      <c r="J16" s="16"/>
    </row>
    <row r="17" spans="1:11" ht="15.95" thickTop="1"/>
    <row r="18" spans="1:11" ht="15.95" thickBot="1">
      <c r="B18" s="17" t="s">
        <v>2</v>
      </c>
      <c r="C18" s="10"/>
      <c r="D18" s="10"/>
      <c r="E18" s="10"/>
      <c r="F18" s="10"/>
      <c r="G18" s="10"/>
      <c r="I18" s="17" t="s">
        <v>3</v>
      </c>
      <c r="J18" s="10"/>
    </row>
    <row r="19" spans="1:11" ht="17.100000000000001" thickTop="1">
      <c r="B19" s="73"/>
      <c r="C19" s="76"/>
      <c r="D19" s="76"/>
      <c r="E19" s="76"/>
      <c r="F19" s="76"/>
      <c r="G19" s="74"/>
      <c r="I19" s="73"/>
      <c r="J19" s="74"/>
    </row>
    <row r="20" spans="1:11" ht="16.5">
      <c r="B20" s="15"/>
      <c r="C20" s="15"/>
      <c r="D20" s="15"/>
      <c r="E20" s="15"/>
      <c r="F20" s="15"/>
      <c r="G20" s="15"/>
      <c r="I20" s="15"/>
      <c r="J20" s="15"/>
    </row>
    <row r="21" spans="1:11" ht="15.95" thickBot="1">
      <c r="B21" s="17" t="s">
        <v>4</v>
      </c>
      <c r="C21" s="17"/>
      <c r="D21" s="17"/>
      <c r="E21" s="17"/>
      <c r="F21" s="17"/>
      <c r="G21" s="17"/>
      <c r="I21" s="17" t="s">
        <v>5</v>
      </c>
      <c r="J21" s="10"/>
    </row>
    <row r="22" spans="1:11" ht="17.100000000000001" thickTop="1">
      <c r="B22" s="77"/>
      <c r="C22" s="78"/>
      <c r="D22" s="78"/>
      <c r="E22" s="78"/>
      <c r="F22" s="78"/>
      <c r="G22" s="79"/>
      <c r="I22" s="73"/>
      <c r="J22" s="74"/>
    </row>
    <row r="23" spans="1:11">
      <c r="B23" s="18"/>
      <c r="C23" s="19"/>
      <c r="D23" s="19"/>
      <c r="E23" s="19"/>
      <c r="F23" s="19"/>
      <c r="G23" s="19"/>
    </row>
    <row r="24" spans="1:11" ht="15.95" thickBot="1">
      <c r="B24" s="17" t="s">
        <v>6</v>
      </c>
      <c r="C24" s="17"/>
      <c r="D24" s="17"/>
      <c r="E24" s="17"/>
      <c r="F24" s="17"/>
      <c r="G24" s="17"/>
      <c r="I24" s="17" t="s">
        <v>7</v>
      </c>
    </row>
    <row r="25" spans="1:11" ht="17.100000000000001" thickTop="1">
      <c r="B25" s="28"/>
      <c r="C25" s="29"/>
      <c r="D25" s="29"/>
      <c r="E25" s="29"/>
      <c r="F25" s="29"/>
      <c r="G25" s="30"/>
      <c r="I25" s="73"/>
      <c r="J25" s="74"/>
    </row>
    <row r="28" spans="1:11" ht="20.45" thickBot="1">
      <c r="B28" s="20" t="s">
        <v>8</v>
      </c>
      <c r="C28" s="16"/>
      <c r="D28" s="16"/>
      <c r="E28" s="16"/>
      <c r="F28" s="16"/>
      <c r="G28" s="16"/>
      <c r="H28" s="16"/>
      <c r="I28" s="16"/>
      <c r="J28" s="16"/>
    </row>
    <row r="29" spans="1:11" ht="15.95" thickTop="1">
      <c r="B29" s="11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>
      <c r="A31" s="12"/>
      <c r="B31" s="71" t="s">
        <v>9</v>
      </c>
      <c r="C31" s="71"/>
      <c r="D31" s="71"/>
      <c r="E31" s="71"/>
      <c r="F31" s="71"/>
      <c r="G31" s="71"/>
      <c r="H31" s="71"/>
      <c r="I31" s="71"/>
      <c r="J31" s="12"/>
      <c r="K31" s="12"/>
    </row>
    <row r="32" spans="1:11" ht="19.5" customHeight="1">
      <c r="A32" s="12"/>
      <c r="B32" s="71"/>
      <c r="C32" s="71"/>
      <c r="D32" s="71"/>
      <c r="E32" s="71"/>
      <c r="F32" s="71"/>
      <c r="G32" s="71"/>
      <c r="H32" s="71"/>
      <c r="I32" s="71"/>
      <c r="J32" s="12"/>
      <c r="K32" s="12"/>
    </row>
    <row r="33" spans="1:11">
      <c r="A33" s="12"/>
      <c r="B33" s="21"/>
      <c r="C33" s="21"/>
      <c r="D33" s="21"/>
      <c r="E33" s="21"/>
      <c r="F33" s="21"/>
      <c r="G33" s="21"/>
      <c r="H33" s="21"/>
      <c r="I33" s="21"/>
      <c r="J33" s="12"/>
      <c r="K33" s="12"/>
    </row>
    <row r="34" spans="1:11">
      <c r="A34" s="12"/>
      <c r="B34" s="72" t="s">
        <v>10</v>
      </c>
      <c r="C34" s="71"/>
      <c r="D34" s="71"/>
      <c r="E34" s="71"/>
      <c r="F34" s="71"/>
      <c r="G34" s="71"/>
      <c r="H34" s="71"/>
      <c r="I34" s="71"/>
      <c r="J34" s="12"/>
      <c r="K34" s="12"/>
    </row>
    <row r="35" spans="1:11" ht="30.95" customHeight="1">
      <c r="A35" s="12"/>
      <c r="B35" s="71"/>
      <c r="C35" s="71"/>
      <c r="D35" s="71"/>
      <c r="E35" s="71"/>
      <c r="F35" s="71"/>
      <c r="G35" s="71"/>
      <c r="H35" s="71"/>
      <c r="I35" s="71"/>
      <c r="J35" s="12"/>
      <c r="K35" s="12"/>
    </row>
    <row r="36" spans="1:11">
      <c r="A36" s="12"/>
      <c r="B36" s="21"/>
      <c r="C36" s="21"/>
      <c r="D36" s="21"/>
      <c r="E36" s="21"/>
      <c r="F36" s="21"/>
      <c r="G36" s="21"/>
      <c r="H36" s="21"/>
      <c r="I36" s="21"/>
      <c r="J36" s="12"/>
      <c r="K36" s="12"/>
    </row>
    <row r="37" spans="1:11">
      <c r="A37" s="12"/>
      <c r="B37" s="72" t="s">
        <v>11</v>
      </c>
      <c r="C37" s="71"/>
      <c r="D37" s="71"/>
      <c r="E37" s="71"/>
      <c r="F37" s="71"/>
      <c r="G37" s="71"/>
      <c r="H37" s="71"/>
      <c r="I37" s="71"/>
      <c r="J37" s="12"/>
      <c r="K37" s="12"/>
    </row>
    <row r="38" spans="1:11" ht="24" customHeight="1">
      <c r="A38" s="12"/>
      <c r="B38" s="71"/>
      <c r="C38" s="71"/>
      <c r="D38" s="71"/>
      <c r="E38" s="71"/>
      <c r="F38" s="71"/>
      <c r="G38" s="71"/>
      <c r="H38" s="71"/>
      <c r="I38" s="71"/>
      <c r="J38" s="12"/>
      <c r="K38" s="12"/>
    </row>
    <row r="39" spans="1:11">
      <c r="A39" s="12"/>
      <c r="B39" s="21"/>
      <c r="C39" s="21"/>
      <c r="D39" s="21"/>
      <c r="E39" s="21"/>
      <c r="F39" s="21"/>
      <c r="G39" s="21"/>
      <c r="H39" s="21"/>
      <c r="I39" s="21"/>
      <c r="J39" s="12"/>
      <c r="K39" s="12"/>
    </row>
    <row r="40" spans="1:11">
      <c r="A40" s="12"/>
      <c r="B40" s="71" t="s">
        <v>12</v>
      </c>
      <c r="C40" s="71"/>
      <c r="D40" s="71"/>
      <c r="E40" s="71"/>
      <c r="F40" s="71"/>
      <c r="G40" s="71"/>
      <c r="H40" s="71"/>
      <c r="I40" s="71"/>
      <c r="J40" s="12"/>
      <c r="K40" s="12"/>
    </row>
    <row r="41" spans="1:11" ht="21.95" customHeight="1">
      <c r="A41" s="12"/>
      <c r="B41" s="71"/>
      <c r="C41" s="71"/>
      <c r="D41" s="71"/>
      <c r="E41" s="71"/>
      <c r="F41" s="71"/>
      <c r="G41" s="71"/>
      <c r="H41" s="71"/>
      <c r="I41" s="71"/>
      <c r="J41" s="12"/>
      <c r="K41" s="12"/>
    </row>
    <row r="42" spans="1:1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>
      <c r="A43" s="12"/>
      <c r="J43" s="12"/>
      <c r="K43" s="12"/>
    </row>
    <row r="44" spans="1:11">
      <c r="A44" s="12"/>
      <c r="J44" s="12"/>
      <c r="K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</sheetData>
  <mergeCells count="10">
    <mergeCell ref="D7:K13"/>
    <mergeCell ref="B19:G19"/>
    <mergeCell ref="B22:G22"/>
    <mergeCell ref="I19:J19"/>
    <mergeCell ref="I22:J22"/>
    <mergeCell ref="B40:I41"/>
    <mergeCell ref="B31:I32"/>
    <mergeCell ref="B34:I35"/>
    <mergeCell ref="B37:I38"/>
    <mergeCell ref="I25:J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BA31-F592-46CE-A74B-DE7381B4C8B0}">
  <dimension ref="A1:AD61"/>
  <sheetViews>
    <sheetView showGridLines="0" showRowColHeaders="0" topLeftCell="A51" zoomScale="90" zoomScaleNormal="90" workbookViewId="0">
      <selection activeCell="E28" sqref="E28"/>
    </sheetView>
  </sheetViews>
  <sheetFormatPr defaultColWidth="11.125" defaultRowHeight="12.6"/>
  <cols>
    <col min="1" max="1" width="2.625" style="1" customWidth="1"/>
    <col min="2" max="2" width="5.5" style="1" customWidth="1"/>
    <col min="3" max="3" width="56.875" style="1" customWidth="1"/>
    <col min="4" max="4" width="53.5" style="1" customWidth="1"/>
    <col min="5" max="5" width="12.125" style="13" customWidth="1"/>
    <col min="6" max="6" width="71.125" style="1" customWidth="1"/>
    <col min="7" max="7" width="2.375" style="31" customWidth="1"/>
    <col min="8" max="8" width="2.375" style="31" hidden="1" customWidth="1"/>
    <col min="9" max="10" width="58.625" style="59" hidden="1" customWidth="1"/>
    <col min="11" max="11" width="7.375" style="65" hidden="1" customWidth="1"/>
    <col min="12" max="12" width="7.375" style="56" hidden="1" customWidth="1"/>
    <col min="13" max="13" width="17.125" style="65" hidden="1" customWidth="1"/>
    <col min="14" max="16" width="17.125" style="56" hidden="1" customWidth="1"/>
    <col min="17" max="18" width="7.375" style="56" hidden="1" customWidth="1"/>
    <col min="19" max="20" width="0" style="56" hidden="1" customWidth="1"/>
    <col min="21" max="22" width="11.125" style="56"/>
    <col min="23" max="29" width="11.125" style="31"/>
    <col min="30" max="16384" width="11.125" style="1"/>
  </cols>
  <sheetData>
    <row r="1" spans="1:30" ht="12.95">
      <c r="A1" s="52"/>
      <c r="B1" s="53"/>
      <c r="C1" s="53"/>
      <c r="D1" s="53"/>
      <c r="E1" s="52"/>
      <c r="F1" s="32"/>
      <c r="I1" s="56"/>
      <c r="J1" s="56"/>
      <c r="K1" s="56"/>
    </row>
    <row r="2" spans="1:30" ht="18" customHeight="1">
      <c r="A2" s="54"/>
      <c r="B2" s="55"/>
      <c r="C2" s="55"/>
      <c r="D2" s="55"/>
      <c r="E2" s="54"/>
      <c r="F2" s="55"/>
      <c r="I2" s="56"/>
      <c r="J2" s="56"/>
      <c r="K2" s="56"/>
    </row>
    <row r="3" spans="1:30" ht="18" customHeight="1">
      <c r="A3" s="54"/>
      <c r="B3" s="55"/>
      <c r="C3" s="55"/>
      <c r="D3" s="55"/>
      <c r="E3" s="54"/>
      <c r="F3" s="55"/>
      <c r="I3" s="56"/>
      <c r="J3" s="56"/>
      <c r="K3" s="56"/>
    </row>
    <row r="4" spans="1:30">
      <c r="I4" s="56"/>
      <c r="J4" s="56"/>
      <c r="K4" s="56"/>
    </row>
    <row r="5" spans="1:30">
      <c r="I5" s="56"/>
      <c r="J5" s="56"/>
      <c r="K5" s="56"/>
    </row>
    <row r="6" spans="1:30">
      <c r="I6" s="56"/>
      <c r="J6" s="56"/>
      <c r="K6" s="56"/>
    </row>
    <row r="7" spans="1:30" s="8" customFormat="1" ht="17.100000000000001" customHeight="1" thickBot="1">
      <c r="A7" s="6"/>
      <c r="B7" s="22" t="s">
        <v>13</v>
      </c>
      <c r="C7" s="7"/>
      <c r="D7" s="7"/>
      <c r="E7" s="14"/>
      <c r="F7" s="7"/>
      <c r="G7" s="31"/>
      <c r="H7" s="31"/>
      <c r="I7" s="56"/>
      <c r="J7" s="56"/>
      <c r="K7" s="56"/>
      <c r="L7" s="56"/>
      <c r="M7" s="65"/>
      <c r="N7" s="56"/>
      <c r="O7" s="56"/>
      <c r="P7" s="56"/>
      <c r="Q7" s="56"/>
      <c r="R7" s="56"/>
      <c r="S7" s="56"/>
      <c r="T7" s="56"/>
      <c r="U7" s="56"/>
      <c r="V7" s="56"/>
      <c r="W7" s="34"/>
      <c r="X7" s="35"/>
      <c r="Y7" s="35"/>
      <c r="Z7" s="35"/>
      <c r="AA7" s="35"/>
      <c r="AB7" s="35"/>
      <c r="AC7" s="35"/>
      <c r="AD7" s="9"/>
    </row>
    <row r="8" spans="1:30" ht="13.5" thickTop="1">
      <c r="B8" s="2"/>
      <c r="C8" s="3"/>
      <c r="D8" s="3"/>
      <c r="I8" s="56"/>
      <c r="J8" s="56"/>
      <c r="K8" s="56"/>
    </row>
    <row r="9" spans="1:30" s="10" customFormat="1" ht="15" customHeight="1">
      <c r="B9" s="84" t="s">
        <v>14</v>
      </c>
      <c r="C9" s="85"/>
      <c r="D9" s="85"/>
      <c r="E9" s="85"/>
      <c r="F9" s="85"/>
      <c r="G9" s="31"/>
      <c r="H9" s="31"/>
      <c r="I9" s="56"/>
      <c r="J9" s="56"/>
      <c r="K9" s="56"/>
      <c r="L9" s="56"/>
      <c r="M9" s="65"/>
      <c r="N9" s="56"/>
      <c r="O9" s="56"/>
      <c r="P9" s="56"/>
      <c r="Q9" s="56"/>
      <c r="R9" s="56"/>
      <c r="S9" s="56"/>
      <c r="T9" s="56"/>
      <c r="U9" s="56"/>
      <c r="V9" s="56"/>
      <c r="W9" s="36"/>
      <c r="X9" s="36"/>
      <c r="Y9" s="36"/>
      <c r="Z9" s="36"/>
      <c r="AA9" s="36"/>
      <c r="AB9" s="36"/>
      <c r="AC9" s="36"/>
    </row>
    <row r="10" spans="1:30" s="10" customFormat="1" ht="15" customHeight="1">
      <c r="B10" s="85"/>
      <c r="C10" s="85"/>
      <c r="D10" s="85"/>
      <c r="E10" s="85"/>
      <c r="F10" s="85"/>
      <c r="G10" s="31"/>
      <c r="H10" s="31"/>
      <c r="I10" s="56"/>
      <c r="J10" s="56"/>
      <c r="K10" s="56"/>
      <c r="L10" s="56"/>
      <c r="M10" s="65"/>
      <c r="N10" s="56"/>
      <c r="O10" s="56"/>
      <c r="P10" s="56"/>
      <c r="Q10" s="56"/>
      <c r="R10" s="56"/>
      <c r="S10" s="56"/>
      <c r="T10" s="56"/>
      <c r="U10" s="56"/>
      <c r="V10" s="56"/>
      <c r="W10" s="36"/>
      <c r="X10" s="36"/>
      <c r="Y10" s="36"/>
      <c r="Z10" s="36"/>
      <c r="AA10" s="36"/>
      <c r="AB10" s="36"/>
      <c r="AC10" s="36"/>
    </row>
    <row r="11" spans="1:30">
      <c r="B11" s="4"/>
      <c r="C11" s="4"/>
      <c r="D11" s="4"/>
      <c r="F11" s="3"/>
      <c r="I11" s="56"/>
      <c r="J11" s="56"/>
      <c r="K11" s="56"/>
    </row>
    <row r="12" spans="1:30" s="8" customFormat="1" ht="17.100000000000001" customHeight="1" thickBot="1">
      <c r="A12" s="6"/>
      <c r="B12" s="22" t="s">
        <v>15</v>
      </c>
      <c r="C12" s="7"/>
      <c r="D12" s="7"/>
      <c r="E12" s="14"/>
      <c r="F12" s="7"/>
      <c r="G12" s="31"/>
      <c r="H12" s="31"/>
      <c r="I12" s="56"/>
      <c r="J12" s="56"/>
      <c r="K12" s="56"/>
      <c r="L12" s="56"/>
      <c r="M12" s="65"/>
      <c r="N12" s="56"/>
      <c r="O12" s="56"/>
      <c r="P12" s="56"/>
      <c r="Q12" s="56"/>
      <c r="R12" s="56"/>
      <c r="S12" s="56"/>
      <c r="T12" s="56"/>
      <c r="U12" s="56"/>
      <c r="V12" s="56"/>
      <c r="W12" s="34"/>
      <c r="X12" s="35"/>
      <c r="Y12" s="35"/>
      <c r="Z12" s="35"/>
      <c r="AA12" s="35"/>
      <c r="AB12" s="35"/>
      <c r="AC12" s="35"/>
      <c r="AD12" s="9"/>
    </row>
    <row r="13" spans="1:30" ht="13.5" thickTop="1">
      <c r="B13" s="2"/>
      <c r="I13" s="56"/>
      <c r="J13" s="56"/>
      <c r="K13" s="56"/>
    </row>
    <row r="14" spans="1:30" s="5" customFormat="1" ht="30" customHeight="1">
      <c r="B14" s="86" t="s">
        <v>16</v>
      </c>
      <c r="C14" s="87"/>
      <c r="D14" s="87"/>
      <c r="E14" s="87"/>
      <c r="F14" s="88"/>
      <c r="G14" s="32"/>
      <c r="H14" s="32"/>
      <c r="I14" s="57"/>
      <c r="J14" s="57"/>
      <c r="K14" s="63"/>
      <c r="L14" s="60"/>
      <c r="M14" s="63" t="s">
        <v>17</v>
      </c>
      <c r="N14" s="60"/>
      <c r="O14" s="60"/>
      <c r="P14" s="60"/>
      <c r="Q14" s="56" t="s">
        <v>18</v>
      </c>
      <c r="R14" s="56"/>
      <c r="S14" s="56" t="s">
        <v>19</v>
      </c>
      <c r="T14" s="56"/>
      <c r="U14" s="56"/>
      <c r="V14" s="56"/>
      <c r="W14" s="32"/>
      <c r="X14" s="32"/>
      <c r="Y14" s="32"/>
      <c r="Z14" s="32"/>
      <c r="AA14" s="32"/>
      <c r="AB14" s="32"/>
      <c r="AC14" s="32"/>
    </row>
    <row r="15" spans="1:30" s="5" customFormat="1" ht="30" customHeight="1">
      <c r="B15" s="43" t="s">
        <v>20</v>
      </c>
      <c r="C15" s="43" t="s">
        <v>21</v>
      </c>
      <c r="D15" s="43" t="s">
        <v>22</v>
      </c>
      <c r="E15" s="43" t="s">
        <v>23</v>
      </c>
      <c r="F15" s="43" t="s">
        <v>24</v>
      </c>
      <c r="G15" s="32"/>
      <c r="H15" s="32"/>
      <c r="I15" s="57"/>
      <c r="J15" s="57"/>
      <c r="K15" s="63"/>
      <c r="L15" s="60"/>
      <c r="M15" s="63" t="s">
        <v>17</v>
      </c>
      <c r="N15" s="60" t="s">
        <v>25</v>
      </c>
      <c r="O15" s="60" t="s">
        <v>26</v>
      </c>
      <c r="P15" s="60"/>
      <c r="Q15" s="56" t="s">
        <v>18</v>
      </c>
      <c r="R15" s="56" t="s">
        <v>27</v>
      </c>
      <c r="S15" s="56" t="s">
        <v>19</v>
      </c>
      <c r="T15" s="56"/>
      <c r="U15" s="56"/>
      <c r="V15" s="56"/>
      <c r="W15" s="32"/>
      <c r="X15" s="32"/>
      <c r="Y15" s="32"/>
      <c r="Z15" s="32"/>
      <c r="AA15" s="32"/>
      <c r="AB15" s="32"/>
      <c r="AC15" s="32"/>
    </row>
    <row r="16" spans="1:30" ht="65.099999999999994" customHeight="1">
      <c r="B16" s="39">
        <v>1</v>
      </c>
      <c r="C16" s="40" t="s">
        <v>28</v>
      </c>
      <c r="D16" s="40" t="s">
        <v>29</v>
      </c>
      <c r="E16" s="41" t="s">
        <v>30</v>
      </c>
      <c r="F16" s="42" t="str">
        <f t="shared" ref="F16:F28" si="0">+IF(E16="","",IF(E16="NO",I16,"- - -"))</f>
        <v>- - -</v>
      </c>
      <c r="G16" s="31" t="s">
        <v>31</v>
      </c>
      <c r="I16" s="58" t="s">
        <v>32</v>
      </c>
      <c r="J16" s="64"/>
      <c r="K16" s="65" t="s">
        <v>30</v>
      </c>
      <c r="L16" s="62"/>
      <c r="M16" s="65" t="s">
        <v>33</v>
      </c>
      <c r="N16" s="56">
        <v>10</v>
      </c>
      <c r="O16" s="56">
        <f>COUNTIF(E16:E25,"Cumple parcial")</f>
        <v>0</v>
      </c>
      <c r="P16" s="56">
        <f>O16*0.5</f>
        <v>0</v>
      </c>
      <c r="Q16" s="56">
        <f>COUNTIF(E16:E25,"SI")</f>
        <v>4</v>
      </c>
      <c r="R16" s="56">
        <f>COUNTIF(E16:E25,"No aplica")</f>
        <v>0</v>
      </c>
      <c r="S16" s="56">
        <f>COUNTIF(E16:E25,"NO")</f>
        <v>6</v>
      </c>
      <c r="T16" s="61">
        <f>(((Q16+R16)+P16)*1/N16)</f>
        <v>0.4</v>
      </c>
    </row>
    <row r="17" spans="2:20" ht="65.099999999999994" customHeight="1">
      <c r="B17" s="23">
        <v>2</v>
      </c>
      <c r="C17" s="24" t="s">
        <v>34</v>
      </c>
      <c r="D17" s="24" t="s">
        <v>35</v>
      </c>
      <c r="E17" s="41" t="s">
        <v>36</v>
      </c>
      <c r="F17" s="25" t="str">
        <f t="shared" si="0"/>
        <v>Asistencia técnica por parte de OAL  a entidades empleadoras con menos de 50 personas trabajadoras, que no cuenten con CPHS, ni experto en prevención de riesgos.</v>
      </c>
      <c r="G17" s="31" t="s">
        <v>31</v>
      </c>
      <c r="I17" s="58" t="s">
        <v>37</v>
      </c>
      <c r="J17" s="64"/>
      <c r="K17" s="65" t="s">
        <v>36</v>
      </c>
      <c r="M17" s="65" t="s">
        <v>31</v>
      </c>
      <c r="N17" s="56">
        <v>1</v>
      </c>
      <c r="O17" s="56">
        <f>COUNTIF(E28:E28,"Cumple parcial")</f>
        <v>0</v>
      </c>
      <c r="P17" s="56">
        <f t="shared" ref="P17:P18" si="1">O17*0.5</f>
        <v>0</v>
      </c>
      <c r="Q17" s="56">
        <f>COUNTIF(E28:E28,"SI")</f>
        <v>1</v>
      </c>
      <c r="R17" s="56">
        <f>COUNTIF(E28:E28,"No aplica")</f>
        <v>0</v>
      </c>
      <c r="S17" s="56">
        <f>COUNTIF(E28:E28,"NO")</f>
        <v>0</v>
      </c>
      <c r="T17" s="61">
        <f>(((Q17+R17)+P17)*1/N17)</f>
        <v>1</v>
      </c>
    </row>
    <row r="18" spans="2:20" ht="65.099999999999994" customHeight="1">
      <c r="B18" s="23">
        <v>3</v>
      </c>
      <c r="C18" s="38" t="s">
        <v>38</v>
      </c>
      <c r="D18" s="26" t="s">
        <v>39</v>
      </c>
      <c r="E18" s="41" t="s">
        <v>30</v>
      </c>
      <c r="F18" s="25" t="str">
        <f t="shared" si="0"/>
        <v>- - -</v>
      </c>
      <c r="G18" s="31" t="s">
        <v>31</v>
      </c>
      <c r="I18" s="58" t="s">
        <v>40</v>
      </c>
      <c r="J18" s="64"/>
      <c r="K18" s="65" t="s">
        <v>26</v>
      </c>
      <c r="M18" s="65" t="s">
        <v>41</v>
      </c>
      <c r="N18" s="56">
        <v>4</v>
      </c>
      <c r="O18" s="56">
        <f>COUNTIF(E31:E34,"Cumple parcial")</f>
        <v>0</v>
      </c>
      <c r="P18" s="56">
        <f t="shared" si="1"/>
        <v>0</v>
      </c>
      <c r="Q18" s="56">
        <f>COUNTIF(E31:E34,"SI")</f>
        <v>0</v>
      </c>
      <c r="R18" s="56">
        <f>COUNTIF(E31:E34,"No aplica")</f>
        <v>0</v>
      </c>
      <c r="S18" s="56">
        <f>COUNTIF(E31:E34,"NO")</f>
        <v>4</v>
      </c>
      <c r="T18" s="61">
        <f t="shared" ref="T18:T19" si="2">(((Q18+R18)+P18)*1/N18)</f>
        <v>0</v>
      </c>
    </row>
    <row r="19" spans="2:20" ht="65.099999999999994" customHeight="1">
      <c r="B19" s="23">
        <v>4</v>
      </c>
      <c r="C19" s="24" t="s">
        <v>42</v>
      </c>
      <c r="D19" s="24" t="s">
        <v>43</v>
      </c>
      <c r="E19" s="41" t="s">
        <v>36</v>
      </c>
      <c r="F19" s="25" t="str">
        <f t="shared" si="0"/>
        <v>Disponer de un sistema de gestión SST, programa gestión de riesgos o carta Gantt que indique las acciones a desarrollar por parte de la entidad empleadora, sus responsables y plazos de implementación.</v>
      </c>
      <c r="G19" s="31" t="s">
        <v>31</v>
      </c>
      <c r="I19" s="58" t="s">
        <v>44</v>
      </c>
      <c r="J19" s="66"/>
      <c r="K19" s="65" t="s">
        <v>27</v>
      </c>
      <c r="M19" s="65" t="s">
        <v>45</v>
      </c>
      <c r="N19" s="56">
        <v>4</v>
      </c>
      <c r="O19" s="56">
        <f>COUNTIF(E37:E40,"Cumple parcial")</f>
        <v>0</v>
      </c>
      <c r="P19" s="56">
        <f>O19*0.5</f>
        <v>0</v>
      </c>
      <c r="Q19" s="56">
        <f>COUNTIF(E37:E40,"SI")</f>
        <v>0</v>
      </c>
      <c r="R19" s="56">
        <f>COUNTIF(E37:E40,"No aplica")</f>
        <v>0</v>
      </c>
      <c r="S19" s="56">
        <f>COUNTIF(E37:E40,"NO")</f>
        <v>4</v>
      </c>
      <c r="T19" s="61">
        <f t="shared" si="2"/>
        <v>0</v>
      </c>
    </row>
    <row r="20" spans="2:20" ht="65.099999999999994" customHeight="1">
      <c r="B20" s="39">
        <v>5</v>
      </c>
      <c r="C20" s="24" t="s">
        <v>46</v>
      </c>
      <c r="D20" s="24" t="s">
        <v>47</v>
      </c>
      <c r="E20" s="41" t="s">
        <v>36</v>
      </c>
      <c r="F20" s="25" t="str">
        <f t="shared" si="0"/>
        <v>Difundir el protocolo de vigilancia TMERT a todos los miembros de la entidad empleadora. El formato de difusión es libre, pero se deberán registrar los datos de identificación de quien recibieron esta difusión.</v>
      </c>
      <c r="I20" s="58" t="s">
        <v>48</v>
      </c>
      <c r="J20" s="66"/>
      <c r="M20" s="65" t="s">
        <v>49</v>
      </c>
      <c r="N20" s="56">
        <v>4</v>
      </c>
      <c r="O20" s="56">
        <f>COUNTIF(E43:E46,"Cumple parcial")</f>
        <v>0</v>
      </c>
      <c r="P20" s="56">
        <f t="shared" ref="P20" si="3">O20*0.5</f>
        <v>0</v>
      </c>
      <c r="Q20" s="56">
        <f>COUNTIF(E43:E46,"SI")</f>
        <v>0</v>
      </c>
      <c r="R20" s="56">
        <f>COUNTIF(E43:E46,"No aplica")</f>
        <v>0</v>
      </c>
      <c r="S20" s="56">
        <f>COUNTIF(E43:E46,"NO")</f>
        <v>4</v>
      </c>
      <c r="T20" s="61">
        <f>(((Q20+R20)+P20)*1/N20)</f>
        <v>0</v>
      </c>
    </row>
    <row r="21" spans="2:20" ht="65.099999999999994" customHeight="1">
      <c r="B21" s="23">
        <v>6</v>
      </c>
      <c r="C21" s="24" t="s">
        <v>50</v>
      </c>
      <c r="D21" s="24" t="s">
        <v>51</v>
      </c>
      <c r="E21" s="41" t="s">
        <v>30</v>
      </c>
      <c r="F21" s="25" t="str">
        <f t="shared" si="0"/>
        <v>- - -</v>
      </c>
      <c r="I21" s="58" t="s">
        <v>52</v>
      </c>
      <c r="J21" s="66"/>
      <c r="M21" s="65" t="s">
        <v>53</v>
      </c>
      <c r="N21" s="56">
        <v>3</v>
      </c>
      <c r="O21" s="56">
        <f>COUNTIF(E49:E51,"Cumple parcial")</f>
        <v>0</v>
      </c>
      <c r="P21" s="56">
        <f>O21*0.5</f>
        <v>0</v>
      </c>
      <c r="Q21" s="56">
        <f>COUNTIF(E49:E51,"SI")</f>
        <v>0</v>
      </c>
      <c r="R21" s="56">
        <f>COUNTIF(E49:E50,"No aplica")</f>
        <v>0</v>
      </c>
      <c r="S21" s="56">
        <f>COUNTIF(E49:E51,"NO")</f>
        <v>3</v>
      </c>
      <c r="T21" s="61">
        <f>(((Q21+R21)+P21)*1/N21)</f>
        <v>0</v>
      </c>
    </row>
    <row r="22" spans="2:20" ht="65.099999999999994" customHeight="1">
      <c r="B22" s="23">
        <v>7</v>
      </c>
      <c r="C22" s="24" t="s">
        <v>54</v>
      </c>
      <c r="D22" s="24" t="s">
        <v>55</v>
      </c>
      <c r="E22" s="41" t="s">
        <v>36</v>
      </c>
      <c r="F22" s="25" t="str">
        <f t="shared" si="0"/>
        <v>Desarrollar un programa de capacitación según lo dispuesto por el protocolo de vigilancia TMERT.</v>
      </c>
      <c r="I22" s="58" t="s">
        <v>56</v>
      </c>
      <c r="J22" s="66"/>
      <c r="M22" s="65" t="s">
        <v>57</v>
      </c>
      <c r="N22" s="56">
        <v>4</v>
      </c>
      <c r="O22" s="56">
        <f>COUNTIF(E54:E61,"Cumple parcial")</f>
        <v>0</v>
      </c>
      <c r="P22" s="56">
        <f>O22*0.5</f>
        <v>0</v>
      </c>
      <c r="Q22" s="56">
        <f>COUNTIF(E54:E61,"SI")</f>
        <v>0</v>
      </c>
      <c r="R22" s="56">
        <f>COUNTIF(E54:E61,"No aplica")</f>
        <v>0</v>
      </c>
      <c r="S22" s="56">
        <f>COUNTIF(E54:E61,"NO")</f>
        <v>8</v>
      </c>
      <c r="T22" s="61">
        <f>(((Q22+R22)+P22)*1/N22)</f>
        <v>0</v>
      </c>
    </row>
    <row r="23" spans="2:20" ht="65.099999999999994" customHeight="1">
      <c r="B23" s="23">
        <v>8</v>
      </c>
      <c r="C23" s="24" t="s">
        <v>58</v>
      </c>
      <c r="D23" s="24" t="s">
        <v>59</v>
      </c>
      <c r="E23" s="41" t="s">
        <v>36</v>
      </c>
      <c r="F23" s="25" t="str">
        <f t="shared" si="0"/>
        <v>Desarrollar un programa de capacitación según lo dispuesto por el protocolo de vigilancia TMERT.</v>
      </c>
      <c r="I23" s="58" t="s">
        <v>56</v>
      </c>
      <c r="J23" s="66"/>
    </row>
    <row r="24" spans="2:20" ht="65.099999999999994" customHeight="1">
      <c r="B24" s="39">
        <v>9</v>
      </c>
      <c r="C24" s="24" t="s">
        <v>60</v>
      </c>
      <c r="D24" s="24" t="s">
        <v>61</v>
      </c>
      <c r="E24" s="41" t="s">
        <v>36</v>
      </c>
      <c r="F24" s="25" t="str">
        <f t="shared" si="0"/>
        <v>Desarrollar un programa de capacitación según lo dispuesto por el protocolo de vigilancia TMERT.</v>
      </c>
      <c r="I24" s="58" t="s">
        <v>56</v>
      </c>
      <c r="J24" s="66"/>
    </row>
    <row r="25" spans="2:20" ht="65.099999999999994" customHeight="1">
      <c r="B25" s="23">
        <v>10</v>
      </c>
      <c r="C25" s="24" t="s">
        <v>62</v>
      </c>
      <c r="D25" s="24" t="s">
        <v>61</v>
      </c>
      <c r="E25" s="41" t="s">
        <v>30</v>
      </c>
      <c r="F25" s="25" t="str">
        <f t="shared" si="0"/>
        <v>- - -</v>
      </c>
      <c r="I25" s="58" t="s">
        <v>56</v>
      </c>
      <c r="J25" s="66"/>
    </row>
    <row r="26" spans="2:20" ht="30" customHeight="1">
      <c r="B26" s="86" t="s">
        <v>63</v>
      </c>
      <c r="C26" s="87"/>
      <c r="D26" s="87"/>
      <c r="E26" s="87"/>
      <c r="F26" s="88"/>
      <c r="I26" s="58"/>
      <c r="J26" s="66"/>
    </row>
    <row r="27" spans="2:20" ht="30" customHeight="1">
      <c r="B27" s="43" t="s">
        <v>20</v>
      </c>
      <c r="C27" s="43" t="s">
        <v>21</v>
      </c>
      <c r="D27" s="43" t="s">
        <v>22</v>
      </c>
      <c r="E27" s="43" t="s">
        <v>23</v>
      </c>
      <c r="F27" s="43" t="s">
        <v>24</v>
      </c>
      <c r="I27" s="58"/>
      <c r="J27" s="66"/>
    </row>
    <row r="28" spans="2:20" ht="65.099999999999994" customHeight="1">
      <c r="B28" s="23">
        <v>11</v>
      </c>
      <c r="C28" s="24" t="s">
        <v>64</v>
      </c>
      <c r="D28" s="24" t="s">
        <v>65</v>
      </c>
      <c r="E28" s="41" t="s">
        <v>30</v>
      </c>
      <c r="F28" s="25" t="str">
        <f t="shared" si="0"/>
        <v>- - -</v>
      </c>
      <c r="I28" s="58" t="s">
        <v>66</v>
      </c>
      <c r="J28" s="66"/>
    </row>
    <row r="29" spans="2:20" ht="30" customHeight="1">
      <c r="B29" s="80" t="s">
        <v>67</v>
      </c>
      <c r="C29" s="81"/>
      <c r="D29" s="81"/>
      <c r="E29" s="81"/>
      <c r="F29" s="82"/>
      <c r="I29" s="58"/>
      <c r="J29" s="66"/>
    </row>
    <row r="30" spans="2:20" ht="30" customHeight="1">
      <c r="B30" s="43" t="s">
        <v>20</v>
      </c>
      <c r="C30" s="43" t="s">
        <v>21</v>
      </c>
      <c r="D30" s="43" t="s">
        <v>22</v>
      </c>
      <c r="E30" s="43" t="s">
        <v>23</v>
      </c>
      <c r="F30" s="43" t="s">
        <v>24</v>
      </c>
      <c r="I30" s="58"/>
      <c r="J30" s="66"/>
    </row>
    <row r="31" spans="2:20" ht="65.099999999999994" customHeight="1">
      <c r="B31" s="23">
        <v>12</v>
      </c>
      <c r="C31" s="24" t="s">
        <v>68</v>
      </c>
      <c r="D31" s="24" t="s">
        <v>65</v>
      </c>
      <c r="E31" s="41" t="s">
        <v>36</v>
      </c>
      <c r="F31" s="25" t="str">
        <f t="shared" ref="F31:F39" si="4">+IF(E31="","",IF(E31="NO",I31,"- - -"))</f>
        <v>Actualizar según el avance de implementación del protocolo de vigilancia TMERT, la herramienta de caracterización e identificación en todos los puestos/tareas del centro de trabajo.</v>
      </c>
      <c r="I31" s="58" t="s">
        <v>66</v>
      </c>
      <c r="J31" s="66"/>
    </row>
    <row r="32" spans="2:20" ht="65.099999999999994" customHeight="1">
      <c r="B32" s="23">
        <v>13</v>
      </c>
      <c r="C32" s="24" t="s">
        <v>69</v>
      </c>
      <c r="D32" s="24" t="s">
        <v>65</v>
      </c>
      <c r="E32" s="41" t="s">
        <v>36</v>
      </c>
      <c r="F32" s="25" t="str">
        <f t="shared" si="4"/>
        <v>Enviar matriz de resultados al correo electrónico protocolotmert@achs.cl. Reaplicar identificación inicial en un periodo de 3 años.</v>
      </c>
      <c r="I32" s="58" t="s">
        <v>70</v>
      </c>
      <c r="J32" s="66"/>
    </row>
    <row r="33" spans="2:10" ht="65.099999999999994" customHeight="1">
      <c r="B33" s="23">
        <v>14</v>
      </c>
      <c r="C33" s="24" t="s">
        <v>71</v>
      </c>
      <c r="D33" s="24" t="s">
        <v>65</v>
      </c>
      <c r="E33" s="41" t="s">
        <v>36</v>
      </c>
      <c r="F33" s="25" t="str">
        <f t="shared" si="4"/>
        <v>Actualizar según el avance de implementación del protocolo de vigilancia TMERT, la herramienta de caracterización e identificación en todos los puestos/tareas del centro de trabajo.</v>
      </c>
      <c r="I33" s="58" t="s">
        <v>66</v>
      </c>
      <c r="J33" s="66"/>
    </row>
    <row r="34" spans="2:10" ht="65.099999999999994" customHeight="1">
      <c r="B34" s="23">
        <v>15</v>
      </c>
      <c r="C34" s="24" t="s">
        <v>72</v>
      </c>
      <c r="D34" s="24" t="s">
        <v>65</v>
      </c>
      <c r="E34" s="41" t="s">
        <v>36</v>
      </c>
      <c r="F34" s="25" t="str">
        <f t="shared" si="4"/>
        <v>Actualizar según el avance de implementación del protocolo de vigilancia TMERT, la herramienta de caracterización e identificación en todos los puestos/tareas del centro de trabajo.</v>
      </c>
      <c r="I34" s="58" t="s">
        <v>66</v>
      </c>
      <c r="J34" s="66"/>
    </row>
    <row r="35" spans="2:10" ht="30" customHeight="1">
      <c r="B35" s="80" t="s">
        <v>73</v>
      </c>
      <c r="C35" s="81"/>
      <c r="D35" s="81"/>
      <c r="E35" s="81"/>
      <c r="F35" s="82"/>
      <c r="I35" s="58"/>
      <c r="J35" s="66"/>
    </row>
    <row r="36" spans="2:10" ht="30" customHeight="1">
      <c r="B36" s="43" t="s">
        <v>20</v>
      </c>
      <c r="C36" s="43" t="s">
        <v>21</v>
      </c>
      <c r="D36" s="43" t="s">
        <v>22</v>
      </c>
      <c r="E36" s="43" t="s">
        <v>23</v>
      </c>
      <c r="F36" s="43" t="s">
        <v>24</v>
      </c>
      <c r="I36" s="58"/>
      <c r="J36" s="66"/>
    </row>
    <row r="37" spans="2:10" ht="65.099999999999994" customHeight="1">
      <c r="B37" s="23">
        <v>16</v>
      </c>
      <c r="C37" s="24" t="s">
        <v>74</v>
      </c>
      <c r="D37" s="24" t="s">
        <v>65</v>
      </c>
      <c r="E37" s="41" t="s">
        <v>36</v>
      </c>
      <c r="F37" s="25" t="str">
        <f t="shared" si="4"/>
        <v>Actualizar según el avance de implementación del protocolo de vigilancia TMERT, la herramienta de caracterización e identificación en todos los puestos/tareas del centro de trabajo.</v>
      </c>
      <c r="I37" s="58" t="s">
        <v>66</v>
      </c>
      <c r="J37" s="66"/>
    </row>
    <row r="38" spans="2:10" ht="65.099999999999994" customHeight="1">
      <c r="B38" s="23">
        <v>17</v>
      </c>
      <c r="C38" s="24" t="s">
        <v>75</v>
      </c>
      <c r="D38" s="24" t="s">
        <v>65</v>
      </c>
      <c r="E38" s="41" t="s">
        <v>36</v>
      </c>
      <c r="F38" s="25" t="str">
        <f t="shared" si="4"/>
        <v>Enviar matriz de resultados al correo electrónico protocolotmert@achs.cl.</v>
      </c>
      <c r="I38" s="58" t="s">
        <v>76</v>
      </c>
      <c r="J38" s="66"/>
    </row>
    <row r="39" spans="2:10" ht="65.099999999999994" customHeight="1">
      <c r="B39" s="23">
        <v>18</v>
      </c>
      <c r="C39" s="24" t="s">
        <v>77</v>
      </c>
      <c r="D39" s="24" t="s">
        <v>65</v>
      </c>
      <c r="E39" s="41" t="s">
        <v>36</v>
      </c>
      <c r="F39" s="25" t="str">
        <f t="shared" si="4"/>
        <v>Enviar matriz de resultados al correo electrónico protocolotmert@achs.cl.</v>
      </c>
      <c r="I39" s="58" t="s">
        <v>76</v>
      </c>
      <c r="J39" s="66"/>
    </row>
    <row r="40" spans="2:10" ht="65.099999999999994" customHeight="1">
      <c r="B40" s="23">
        <v>19</v>
      </c>
      <c r="C40" s="24" t="s">
        <v>78</v>
      </c>
      <c r="D40" s="24" t="s">
        <v>79</v>
      </c>
      <c r="E40" s="41" t="s">
        <v>36</v>
      </c>
      <c r="F40" s="25" t="str">
        <f t="shared" ref="F40:F57" si="5">+IF(E40="","",IF(E40="NO",I40,"- - -"))</f>
        <v>Enviar matriz de resultados al correo electrónico protocolotmert@achs.cl.</v>
      </c>
      <c r="I40" s="58" t="s">
        <v>76</v>
      </c>
      <c r="J40" s="66"/>
    </row>
    <row r="41" spans="2:10" ht="30" customHeight="1">
      <c r="B41" s="80" t="s">
        <v>80</v>
      </c>
      <c r="C41" s="81"/>
      <c r="D41" s="81"/>
      <c r="E41" s="81"/>
      <c r="F41" s="82"/>
      <c r="I41" s="58"/>
      <c r="J41" s="66"/>
    </row>
    <row r="42" spans="2:10" ht="30" customHeight="1">
      <c r="B42" s="43" t="s">
        <v>20</v>
      </c>
      <c r="C42" s="43" t="s">
        <v>21</v>
      </c>
      <c r="D42" s="43" t="s">
        <v>22</v>
      </c>
      <c r="E42" s="43" t="s">
        <v>23</v>
      </c>
      <c r="F42" s="43" t="s">
        <v>24</v>
      </c>
      <c r="I42" s="58"/>
      <c r="J42" s="66"/>
    </row>
    <row r="43" spans="2:10" ht="65.099999999999994" customHeight="1">
      <c r="B43" s="23">
        <v>20</v>
      </c>
      <c r="C43" s="24" t="s">
        <v>81</v>
      </c>
      <c r="D43" s="24" t="s">
        <v>82</v>
      </c>
      <c r="E43" s="41" t="s">
        <v>36</v>
      </c>
      <c r="F43" s="25" t="str">
        <f t="shared" si="5"/>
        <v>Envía nómina de personas trabajadoras expuestas a su experto asesor Achs.</v>
      </c>
      <c r="I43" s="58" t="s">
        <v>83</v>
      </c>
      <c r="J43" s="66"/>
    </row>
    <row r="44" spans="2:10" ht="65.099999999999994" customHeight="1">
      <c r="B44" s="23">
        <v>21</v>
      </c>
      <c r="C44" s="24" t="s">
        <v>84</v>
      </c>
      <c r="D44" s="24" t="s">
        <v>85</v>
      </c>
      <c r="E44" s="41" t="s">
        <v>36</v>
      </c>
      <c r="F44" s="25" t="str">
        <f>+IF(E44="","",IF(E44="NO",I44,"- - -"))</f>
        <v>Envía nómina de personas trabajadoras expuestas a su experto asesor Achs.</v>
      </c>
      <c r="I44" s="58" t="s">
        <v>83</v>
      </c>
      <c r="J44" s="66"/>
    </row>
    <row r="45" spans="2:10" ht="65.099999999999994" customHeight="1">
      <c r="B45" s="23">
        <v>22</v>
      </c>
      <c r="C45" s="24" t="s">
        <v>86</v>
      </c>
      <c r="D45" s="24" t="s">
        <v>85</v>
      </c>
      <c r="E45" s="41" t="s">
        <v>36</v>
      </c>
      <c r="F45" s="25" t="str">
        <f t="shared" ref="F45:F46" si="6">+IF(E45="","",IF(E45="NO",I45,"- - -"))</f>
        <v>Envía nómina de personas trabajadoras expuestas a su experto asesor Achs.</v>
      </c>
      <c r="I45" s="58" t="s">
        <v>83</v>
      </c>
      <c r="J45" s="66"/>
    </row>
    <row r="46" spans="2:10" ht="65.099999999999994" customHeight="1">
      <c r="B46" s="23">
        <v>23</v>
      </c>
      <c r="C46" s="24" t="s">
        <v>87</v>
      </c>
      <c r="D46" s="24" t="s">
        <v>85</v>
      </c>
      <c r="E46" s="41" t="s">
        <v>36</v>
      </c>
      <c r="F46" s="25" t="str">
        <f t="shared" si="6"/>
        <v>Envía nómina de personas trabajadoras expuestas a su experto asesor Achs.</v>
      </c>
      <c r="I46" s="58" t="s">
        <v>83</v>
      </c>
      <c r="J46" s="66"/>
    </row>
    <row r="47" spans="2:10" ht="30" customHeight="1">
      <c r="B47" s="80" t="s">
        <v>88</v>
      </c>
      <c r="C47" s="81"/>
      <c r="D47" s="81"/>
      <c r="E47" s="81"/>
      <c r="F47" s="82"/>
      <c r="I47" s="58"/>
      <c r="J47" s="66"/>
    </row>
    <row r="48" spans="2:10" ht="30" customHeight="1">
      <c r="B48" s="43" t="s">
        <v>20</v>
      </c>
      <c r="C48" s="43" t="s">
        <v>21</v>
      </c>
      <c r="D48" s="43" t="s">
        <v>22</v>
      </c>
      <c r="E48" s="43" t="s">
        <v>23</v>
      </c>
      <c r="F48" s="43" t="s">
        <v>24</v>
      </c>
      <c r="I48" s="58"/>
      <c r="J48" s="66"/>
    </row>
    <row r="49" spans="2:10" ht="65.099999999999994" customHeight="1">
      <c r="B49" s="23">
        <v>24</v>
      </c>
      <c r="C49" s="24" t="s">
        <v>89</v>
      </c>
      <c r="D49" s="24" t="s">
        <v>90</v>
      </c>
      <c r="E49" s="41" t="s">
        <v>36</v>
      </c>
      <c r="F49" s="25" t="str">
        <f t="shared" si="5"/>
        <v>Mantener actualizado plan de acción con medidas de control priorizadas para reducir riesgos a nivel aceptable.</v>
      </c>
      <c r="I49" s="58" t="s">
        <v>91</v>
      </c>
      <c r="J49" s="66"/>
    </row>
    <row r="50" spans="2:10" ht="65.099999999999994" customHeight="1">
      <c r="B50" s="68">
        <v>25</v>
      </c>
      <c r="C50" s="24" t="s">
        <v>92</v>
      </c>
      <c r="D50" s="24" t="s">
        <v>93</v>
      </c>
      <c r="E50" s="41" t="s">
        <v>36</v>
      </c>
      <c r="F50" s="25" t="str">
        <f t="shared" si="5"/>
        <v>Cumplir plazos de implementación medidas de control de riesgo del plan de acción.</v>
      </c>
      <c r="I50" s="58" t="s">
        <v>94</v>
      </c>
      <c r="J50" s="66"/>
    </row>
    <row r="51" spans="2:10" ht="65.099999999999994" customHeight="1">
      <c r="B51" s="23">
        <v>26</v>
      </c>
      <c r="C51" s="67" t="s">
        <v>95</v>
      </c>
      <c r="D51" s="24" t="s">
        <v>65</v>
      </c>
      <c r="E51" s="41" t="s">
        <v>36</v>
      </c>
      <c r="F51" s="25" t="str">
        <f t="shared" si="5"/>
        <v>Enviar matriz de resultados al correo electrónico protocolotmert@achs.cl.</v>
      </c>
      <c r="I51" s="58" t="s">
        <v>76</v>
      </c>
      <c r="J51" s="66"/>
    </row>
    <row r="52" spans="2:10" ht="30" customHeight="1">
      <c r="B52" s="83" t="s">
        <v>96</v>
      </c>
      <c r="C52" s="81"/>
      <c r="D52" s="81"/>
      <c r="E52" s="81"/>
      <c r="F52" s="82"/>
      <c r="I52" s="58"/>
      <c r="J52" s="66"/>
    </row>
    <row r="53" spans="2:10" ht="30" customHeight="1">
      <c r="B53" s="43" t="s">
        <v>20</v>
      </c>
      <c r="C53" s="43" t="s">
        <v>21</v>
      </c>
      <c r="D53" s="43" t="s">
        <v>22</v>
      </c>
      <c r="E53" s="43" t="s">
        <v>23</v>
      </c>
      <c r="F53" s="43" t="s">
        <v>24</v>
      </c>
      <c r="I53" s="58"/>
      <c r="J53" s="66"/>
    </row>
    <row r="54" spans="2:10" ht="65.099999999999994" customHeight="1">
      <c r="B54" s="23">
        <v>27</v>
      </c>
      <c r="C54" s="24" t="s">
        <v>97</v>
      </c>
      <c r="D54" s="24" t="s">
        <v>98</v>
      </c>
      <c r="E54" s="41" t="s">
        <v>36</v>
      </c>
      <c r="F54" s="25" t="str">
        <f t="shared" si="5"/>
        <v>Solicitar evaluación de riesgos según metodologías correspondientes al OAL. Enviar matriz de resultados al correo electrónico protocolotmert@achs.cl.</v>
      </c>
      <c r="I54" s="58" t="s">
        <v>99</v>
      </c>
      <c r="J54" s="66"/>
    </row>
    <row r="55" spans="2:10" ht="65.099999999999994" customHeight="1">
      <c r="B55" s="23">
        <v>28</v>
      </c>
      <c r="C55" s="24" t="s">
        <v>100</v>
      </c>
      <c r="D55" s="24" t="s">
        <v>101</v>
      </c>
      <c r="E55" s="41" t="s">
        <v>36</v>
      </c>
      <c r="F55" s="25" t="str">
        <f t="shared" si="5"/>
        <v>Evidenciar la implementación del 100% de las medidas prescritas en el informe de evaluación de por parte del OAL.</v>
      </c>
      <c r="I55" s="58" t="s">
        <v>102</v>
      </c>
      <c r="J55" s="66"/>
    </row>
    <row r="56" spans="2:10" ht="65.099999999999994" customHeight="1">
      <c r="B56" s="23">
        <v>29</v>
      </c>
      <c r="C56" s="24" t="s">
        <v>103</v>
      </c>
      <c r="D56" s="24" t="s">
        <v>104</v>
      </c>
      <c r="E56" s="41" t="s">
        <v>36</v>
      </c>
      <c r="F56" s="25" t="str">
        <f t="shared" si="5"/>
        <v>Evidenciar la implementación del 100% de las medidas prescritas en el informe de evaluación de por parte del OAL.</v>
      </c>
      <c r="I56" s="58" t="s">
        <v>102</v>
      </c>
      <c r="J56" s="66"/>
    </row>
    <row r="57" spans="2:10" ht="65.099999999999994" customHeight="1">
      <c r="B57" s="23">
        <v>30</v>
      </c>
      <c r="C57" s="24" t="s">
        <v>105</v>
      </c>
      <c r="D57" s="24" t="s">
        <v>106</v>
      </c>
      <c r="E57" s="41" t="s">
        <v>36</v>
      </c>
      <c r="F57" s="25" t="str">
        <f t="shared" si="5"/>
        <v>Solicitar evaluación de riesgos según metodologías correspondientes al OAL. Enviar matriz de resultados al correo electrónico protocolotmert@achs.cl.</v>
      </c>
      <c r="I57" s="58" t="s">
        <v>99</v>
      </c>
      <c r="J57" s="66"/>
    </row>
    <row r="58" spans="2:10" ht="65.099999999999994" customHeight="1">
      <c r="B58" s="23">
        <v>31</v>
      </c>
      <c r="C58" s="24" t="s">
        <v>107</v>
      </c>
      <c r="D58" s="24" t="s">
        <v>106</v>
      </c>
      <c r="E58" s="41" t="s">
        <v>36</v>
      </c>
      <c r="F58" s="25" t="str">
        <f t="shared" ref="F58:F61" si="7">+IF(E58="","",IF(E58="NO",I58,"- - -"))</f>
        <v>Solicitar evaluación de riesgos según metodologías correspondientes al OAL. Enviar matriz de resultados al correo electrónico protocolotmert@achs.cl.</v>
      </c>
      <c r="I58" s="58" t="s">
        <v>99</v>
      </c>
      <c r="J58" s="66"/>
    </row>
    <row r="59" spans="2:10" ht="65.099999999999994" customHeight="1">
      <c r="B59" s="23">
        <v>32</v>
      </c>
      <c r="C59" s="24" t="s">
        <v>108</v>
      </c>
      <c r="D59" s="24" t="s">
        <v>101</v>
      </c>
      <c r="E59" s="41" t="s">
        <v>36</v>
      </c>
      <c r="F59" s="25" t="str">
        <f t="shared" si="7"/>
        <v>Evidenciar la implementación del 100% de las medidas prescritas en el informe de evaluación de por parte del OAL.</v>
      </c>
      <c r="I59" s="58" t="s">
        <v>102</v>
      </c>
      <c r="J59" s="66"/>
    </row>
    <row r="60" spans="2:10" ht="65.099999999999994" customHeight="1">
      <c r="B60" s="23">
        <v>33</v>
      </c>
      <c r="C60" s="24" t="s">
        <v>109</v>
      </c>
      <c r="D60" s="24" t="s">
        <v>104</v>
      </c>
      <c r="E60" s="41" t="s">
        <v>36</v>
      </c>
      <c r="F60" s="25" t="str">
        <f t="shared" si="7"/>
        <v>Evidenciar la implementación del 100% de las medidas prescritas en el informe de evaluación de por parte del OAL.</v>
      </c>
      <c r="I60" s="58" t="s">
        <v>102</v>
      </c>
      <c r="J60" s="66"/>
    </row>
    <row r="61" spans="2:10" ht="65.099999999999994" customHeight="1">
      <c r="B61" s="23">
        <v>34</v>
      </c>
      <c r="C61" s="24" t="s">
        <v>110</v>
      </c>
      <c r="D61" s="24" t="s">
        <v>106</v>
      </c>
      <c r="E61" s="41" t="s">
        <v>36</v>
      </c>
      <c r="F61" s="25" t="str">
        <f t="shared" si="7"/>
        <v>Solicitar evaluación de riesgos según metodologías correspondientes al OAL. Enviar matriz de resultados al correo electrónico protocolotmert@achs.cl.</v>
      </c>
      <c r="I61" s="58" t="s">
        <v>99</v>
      </c>
      <c r="J61" s="66"/>
    </row>
  </sheetData>
  <mergeCells count="8">
    <mergeCell ref="B35:F35"/>
    <mergeCell ref="B47:F47"/>
    <mergeCell ref="B52:F52"/>
    <mergeCell ref="B9:F10"/>
    <mergeCell ref="B14:F14"/>
    <mergeCell ref="B26:F26"/>
    <mergeCell ref="B29:F29"/>
    <mergeCell ref="B41:F41"/>
  </mergeCells>
  <phoneticPr fontId="4" type="noConversion"/>
  <conditionalFormatting sqref="C15:E15">
    <cfRule type="duplicateValues" dxfId="8" priority="7"/>
  </conditionalFormatting>
  <conditionalFormatting sqref="C27:E27">
    <cfRule type="duplicateValues" dxfId="7" priority="6"/>
  </conditionalFormatting>
  <conditionalFormatting sqref="C30:E30">
    <cfRule type="duplicateValues" dxfId="6" priority="5"/>
  </conditionalFormatting>
  <conditionalFormatting sqref="C36:E36">
    <cfRule type="duplicateValues" dxfId="5" priority="4"/>
  </conditionalFormatting>
  <conditionalFormatting sqref="C42:E42">
    <cfRule type="duplicateValues" dxfId="4" priority="1"/>
  </conditionalFormatting>
  <conditionalFormatting sqref="C48:E48">
    <cfRule type="duplicateValues" dxfId="3" priority="3"/>
  </conditionalFormatting>
  <conditionalFormatting sqref="C53:E53">
    <cfRule type="duplicateValues" dxfId="2" priority="2"/>
  </conditionalFormatting>
  <dataValidations count="2">
    <dataValidation allowBlank="1" showInputMessage="1" showErrorMessage="1" sqref="C16:D17 B54:D61 B16:B18 F15:F25 B28:D28 B31:D34 F53:F61 F27:F28 F30:F34 I16:J61 B49:D51 F48:F51 F36:F40 B37:D40 B43:D46 F42:F46 B19:D25" xr:uid="{683ED962-82D7-4D7D-A513-983FFF4DC90D}"/>
    <dataValidation type="list" allowBlank="1" showInputMessage="1" showErrorMessage="1" sqref="E49:E51 E28 E31:E34 E54:E61 E43:E46 E37:E40 E16:E25" xr:uid="{07410D17-9DCD-495F-9383-353A259DBDF8}">
      <formula1>$K$16:$K$19</formula1>
    </dataValidation>
  </dataValidations>
  <pageMargins left="0.7" right="0.7" top="0.75" bottom="0.75" header="0.3" footer="0.3"/>
  <pageSetup scale="57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E58E-B959-48D6-A652-8484C78A1BD9}">
  <dimension ref="B6:AD74"/>
  <sheetViews>
    <sheetView showGridLines="0" tabSelected="1" topLeftCell="A16" zoomScale="90" zoomScaleNormal="90" workbookViewId="0">
      <selection activeCell="V58" sqref="V58"/>
    </sheetView>
  </sheetViews>
  <sheetFormatPr defaultColWidth="11" defaultRowHeight="15.6"/>
  <cols>
    <col min="1" max="1" width="5.125" customWidth="1"/>
    <col min="4" max="4" width="4.5" customWidth="1"/>
    <col min="7" max="7" width="4.5" customWidth="1"/>
    <col min="10" max="10" width="4.5" customWidth="1"/>
    <col min="13" max="13" width="4.5" customWidth="1"/>
    <col min="16" max="16" width="4.5" customWidth="1"/>
    <col min="19" max="19" width="4.5" customWidth="1"/>
    <col min="20" max="20" width="11" style="37" customWidth="1"/>
    <col min="21" max="22" width="10.625" style="37" customWidth="1"/>
    <col min="23" max="23" width="11" style="37" customWidth="1"/>
    <col min="24" max="30" width="11" style="44"/>
  </cols>
  <sheetData>
    <row r="6" spans="2:22">
      <c r="B6" s="4"/>
      <c r="C6" s="4"/>
      <c r="D6" s="13"/>
      <c r="E6" s="3"/>
    </row>
    <row r="7" spans="2:22" ht="18.600000000000001" thickBot="1">
      <c r="B7" s="22" t="s">
        <v>111</v>
      </c>
      <c r="C7" s="7"/>
      <c r="D7" s="14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2:22" ht="15.95" thickTop="1"/>
    <row r="10" spans="2:22" ht="15.6" customHeight="1">
      <c r="B10" s="90" t="s">
        <v>112</v>
      </c>
      <c r="C10" s="90"/>
      <c r="E10" s="90" t="s">
        <v>113</v>
      </c>
      <c r="F10" s="90"/>
      <c r="H10" s="90" t="s">
        <v>114</v>
      </c>
      <c r="I10" s="90"/>
      <c r="K10" s="90" t="s">
        <v>115</v>
      </c>
      <c r="L10" s="90"/>
      <c r="M10" s="51"/>
      <c r="N10" s="90" t="s">
        <v>116</v>
      </c>
      <c r="O10" s="90"/>
      <c r="Q10" s="90" t="s">
        <v>117</v>
      </c>
      <c r="R10" s="90"/>
      <c r="T10" s="90" t="s">
        <v>118</v>
      </c>
      <c r="U10" s="90"/>
    </row>
    <row r="11" spans="2:22" ht="15.6" customHeight="1">
      <c r="B11" s="90"/>
      <c r="C11" s="90"/>
      <c r="E11" s="90"/>
      <c r="F11" s="90"/>
      <c r="H11" s="90"/>
      <c r="I11" s="90"/>
      <c r="K11" s="90"/>
      <c r="L11" s="90"/>
      <c r="M11" s="51"/>
      <c r="N11" s="90"/>
      <c r="O11" s="90"/>
      <c r="Q11" s="90"/>
      <c r="R11" s="90"/>
      <c r="T11" s="90"/>
      <c r="U11" s="90"/>
    </row>
    <row r="12" spans="2:22" ht="42.95" customHeight="1" thickBot="1">
      <c r="B12" s="90"/>
      <c r="C12" s="90"/>
      <c r="E12" s="90"/>
      <c r="F12" s="90"/>
      <c r="H12" s="90"/>
      <c r="I12" s="90"/>
      <c r="K12" s="90"/>
      <c r="L12" s="90"/>
      <c r="M12" s="51"/>
      <c r="N12" s="90"/>
      <c r="O12" s="90"/>
      <c r="Q12" s="90"/>
      <c r="R12" s="90"/>
      <c r="T12" s="90"/>
      <c r="U12" s="90"/>
    </row>
    <row r="13" spans="2:22" ht="35.450000000000003" thickTop="1">
      <c r="B13" s="91">
        <f>'LV TMERT'!S16</f>
        <v>6</v>
      </c>
      <c r="C13" s="92"/>
      <c r="E13" s="91">
        <f>'LV TMERT'!S17</f>
        <v>0</v>
      </c>
      <c r="F13" s="92"/>
      <c r="H13" s="91">
        <f>'LV TMERT'!S18</f>
        <v>4</v>
      </c>
      <c r="I13" s="92"/>
      <c r="K13" s="91">
        <f>'LV TMERT'!S19</f>
        <v>4</v>
      </c>
      <c r="L13" s="92"/>
      <c r="M13" s="69"/>
      <c r="N13" s="91">
        <f>+'LV TMERT'!S20</f>
        <v>4</v>
      </c>
      <c r="O13" s="92"/>
      <c r="Q13" s="91">
        <f>'LV TMERT'!S21</f>
        <v>3</v>
      </c>
      <c r="R13" s="92"/>
      <c r="T13" s="91">
        <f>'LV TMERT'!S22</f>
        <v>8</v>
      </c>
      <c r="U13" s="92"/>
    </row>
    <row r="14" spans="2:22" ht="35.1">
      <c r="B14" s="93"/>
      <c r="C14" s="94"/>
      <c r="E14" s="93"/>
      <c r="F14" s="94"/>
      <c r="H14" s="93"/>
      <c r="I14" s="94"/>
      <c r="K14" s="93"/>
      <c r="L14" s="94"/>
      <c r="M14" s="69"/>
      <c r="N14" s="93"/>
      <c r="O14" s="94"/>
      <c r="Q14" s="93"/>
      <c r="R14" s="94"/>
      <c r="T14" s="93"/>
      <c r="U14" s="94"/>
    </row>
    <row r="15" spans="2:22" ht="35.1">
      <c r="B15" s="95"/>
      <c r="C15" s="96"/>
      <c r="E15" s="95"/>
      <c r="F15" s="96"/>
      <c r="H15" s="95"/>
      <c r="I15" s="96"/>
      <c r="K15" s="95"/>
      <c r="L15" s="96"/>
      <c r="M15" s="69"/>
      <c r="N15" s="95"/>
      <c r="O15" s="96"/>
      <c r="Q15" s="95"/>
      <c r="R15" s="96"/>
      <c r="T15" s="95"/>
      <c r="U15" s="96"/>
    </row>
    <row r="16" spans="2:22">
      <c r="K16" s="27"/>
      <c r="L16" s="27"/>
    </row>
    <row r="18" spans="2:27" ht="18.600000000000001" thickBot="1">
      <c r="B18" s="22" t="s">
        <v>119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44"/>
    </row>
    <row r="19" spans="2:27" ht="15.95" thickTop="1">
      <c r="S19" s="48"/>
      <c r="T19" s="48"/>
      <c r="U19" s="48"/>
      <c r="V19" s="48"/>
      <c r="W19" s="44"/>
    </row>
    <row r="20" spans="2:27">
      <c r="S20" s="48"/>
      <c r="T20" s="48"/>
      <c r="U20" s="48"/>
      <c r="V20" s="48"/>
      <c r="W20" s="44"/>
    </row>
    <row r="21" spans="2:27">
      <c r="S21" s="48"/>
      <c r="T21" s="48"/>
      <c r="U21" s="48"/>
      <c r="V21" s="48"/>
      <c r="W21" s="44"/>
    </row>
    <row r="22" spans="2:27">
      <c r="S22" s="48"/>
      <c r="T22" s="48"/>
      <c r="U22" s="48"/>
      <c r="V22" s="48"/>
      <c r="W22" s="44"/>
      <c r="Z22" s="44" t="s">
        <v>120</v>
      </c>
      <c r="AA22" s="44" t="s">
        <v>121</v>
      </c>
    </row>
    <row r="23" spans="2:27">
      <c r="S23" s="48"/>
      <c r="T23" s="48"/>
      <c r="U23" s="48"/>
      <c r="V23" s="48"/>
      <c r="W23" s="44"/>
      <c r="Y23" s="56" t="s">
        <v>33</v>
      </c>
      <c r="Z23" s="70">
        <f>'LV TMERT'!T16</f>
        <v>0.4</v>
      </c>
      <c r="AA23" s="70">
        <f>1-Z23</f>
        <v>0.6</v>
      </c>
    </row>
    <row r="24" spans="2:27">
      <c r="S24" s="48"/>
      <c r="T24" s="48"/>
      <c r="U24" s="48"/>
      <c r="V24" s="48"/>
      <c r="W24" s="44"/>
      <c r="Y24" s="56" t="s">
        <v>31</v>
      </c>
      <c r="Z24" s="70">
        <f>'LV TMERT'!T17</f>
        <v>1</v>
      </c>
      <c r="AA24" s="70">
        <f t="shared" ref="AA24:AA26" si="0">1-Z24</f>
        <v>0</v>
      </c>
    </row>
    <row r="25" spans="2:27">
      <c r="S25" s="48"/>
      <c r="T25" s="48"/>
      <c r="U25" s="48"/>
      <c r="V25" s="48"/>
      <c r="W25" s="44"/>
      <c r="Y25" s="56" t="s">
        <v>41</v>
      </c>
      <c r="Z25" s="70">
        <f>'LV TMERT'!T18</f>
        <v>0</v>
      </c>
      <c r="AA25" s="70">
        <f t="shared" si="0"/>
        <v>1</v>
      </c>
    </row>
    <row r="26" spans="2:27">
      <c r="S26" s="48"/>
      <c r="T26" s="48"/>
      <c r="U26" s="48"/>
      <c r="V26" s="48"/>
      <c r="W26" s="44"/>
      <c r="Y26" s="56" t="s">
        <v>45</v>
      </c>
      <c r="Z26" s="70">
        <f>'LV TMERT'!T19</f>
        <v>0</v>
      </c>
      <c r="AA26" s="70">
        <f t="shared" si="0"/>
        <v>1</v>
      </c>
    </row>
    <row r="27" spans="2:27">
      <c r="S27" s="48"/>
      <c r="T27" s="48"/>
      <c r="U27" s="48"/>
      <c r="V27" s="48"/>
      <c r="W27" s="44"/>
      <c r="Y27" s="44" t="s">
        <v>122</v>
      </c>
      <c r="Z27" s="70">
        <f>'LV TMERT'!T20</f>
        <v>0</v>
      </c>
      <c r="AA27" s="70">
        <f t="shared" ref="AA27" si="1">1-Z27</f>
        <v>1</v>
      </c>
    </row>
    <row r="28" spans="2:27">
      <c r="S28" s="48"/>
      <c r="T28" s="48"/>
      <c r="U28" s="48"/>
      <c r="V28" s="48"/>
      <c r="W28" s="44"/>
      <c r="Y28" s="56" t="s">
        <v>53</v>
      </c>
      <c r="Z28" s="70">
        <f>'LV TMERT'!T21</f>
        <v>0</v>
      </c>
      <c r="AA28" s="70">
        <f>1-Z28</f>
        <v>1</v>
      </c>
    </row>
    <row r="29" spans="2:27">
      <c r="S29" s="48"/>
      <c r="T29" s="48"/>
      <c r="U29" s="48"/>
      <c r="V29" s="48"/>
      <c r="W29" s="44"/>
      <c r="Y29" s="56" t="s">
        <v>57</v>
      </c>
      <c r="Z29" s="70">
        <f>'LV TMERT'!T22</f>
        <v>0</v>
      </c>
      <c r="AA29" s="70">
        <f>1-Z29</f>
        <v>1</v>
      </c>
    </row>
    <row r="30" spans="2:27">
      <c r="S30" s="48"/>
      <c r="T30" s="48"/>
      <c r="U30" s="48"/>
      <c r="V30" s="48"/>
      <c r="W30" s="44"/>
      <c r="Y30" s="44" t="s">
        <v>120</v>
      </c>
      <c r="Z30" s="70">
        <f>AVERAGE(Z23:Z29)</f>
        <v>0.19999999999999998</v>
      </c>
      <c r="AA30" s="70">
        <f>AVERAGE(AA23:AA29)</f>
        <v>0.79999999999999993</v>
      </c>
    </row>
    <row r="31" spans="2:27">
      <c r="S31" s="48"/>
      <c r="T31" s="48"/>
      <c r="U31" s="48"/>
      <c r="V31" s="48"/>
      <c r="W31" s="44"/>
    </row>
    <row r="32" spans="2:27">
      <c r="S32" s="48"/>
      <c r="T32" s="48"/>
      <c r="U32" s="48"/>
      <c r="V32" s="48"/>
      <c r="W32" s="44"/>
    </row>
    <row r="33" spans="19:23">
      <c r="S33" s="48"/>
      <c r="T33" s="48"/>
      <c r="U33" s="48"/>
      <c r="V33" s="48"/>
      <c r="W33" s="44"/>
    </row>
    <row r="34" spans="19:23">
      <c r="S34" s="48"/>
      <c r="T34" s="48"/>
      <c r="U34" s="48"/>
      <c r="V34" s="48"/>
      <c r="W34" s="44"/>
    </row>
    <row r="35" spans="19:23">
      <c r="S35" s="48"/>
      <c r="T35" s="48"/>
      <c r="U35" s="48"/>
      <c r="V35" s="48"/>
      <c r="W35" s="44"/>
    </row>
    <row r="36" spans="19:23">
      <c r="S36" s="48"/>
      <c r="T36" s="48"/>
      <c r="U36" s="48"/>
      <c r="V36" s="48"/>
      <c r="W36" s="44"/>
    </row>
    <row r="37" spans="19:23">
      <c r="S37" s="48"/>
      <c r="T37" s="48"/>
      <c r="U37" s="48"/>
      <c r="V37" s="48"/>
      <c r="W37" s="44"/>
    </row>
    <row r="38" spans="19:23">
      <c r="S38" s="48"/>
      <c r="T38" s="48"/>
      <c r="U38" s="48"/>
      <c r="V38" s="48"/>
      <c r="W38" s="44"/>
    </row>
    <row r="39" spans="19:23">
      <c r="S39" s="48"/>
      <c r="T39" s="48"/>
      <c r="U39" s="48"/>
      <c r="V39" s="48"/>
      <c r="W39" s="44"/>
    </row>
    <row r="40" spans="19:23">
      <c r="S40" s="48"/>
      <c r="T40" s="48"/>
      <c r="U40" s="48"/>
      <c r="V40" s="48"/>
      <c r="W40" s="44"/>
    </row>
    <row r="41" spans="19:23">
      <c r="S41" s="48"/>
      <c r="T41" s="48"/>
      <c r="U41" s="48"/>
      <c r="V41" s="48"/>
      <c r="W41" s="44"/>
    </row>
    <row r="42" spans="19:23">
      <c r="S42" s="48"/>
      <c r="T42" s="48"/>
      <c r="U42" s="48"/>
      <c r="V42" s="48"/>
      <c r="W42" s="44"/>
    </row>
    <row r="43" spans="19:23">
      <c r="S43" s="48"/>
      <c r="T43" s="48"/>
      <c r="U43" s="48"/>
      <c r="V43" s="48"/>
      <c r="W43" s="44"/>
    </row>
    <row r="44" spans="19:23">
      <c r="S44" s="48"/>
      <c r="T44" s="48"/>
      <c r="U44" s="48"/>
      <c r="V44" s="48"/>
      <c r="W44" s="44"/>
    </row>
    <row r="45" spans="19:23">
      <c r="S45" s="48"/>
      <c r="T45" s="48"/>
      <c r="U45" s="48"/>
      <c r="V45" s="48"/>
      <c r="W45" s="44"/>
    </row>
    <row r="46" spans="19:23">
      <c r="S46" s="48"/>
      <c r="T46" s="48"/>
      <c r="U46" s="48"/>
      <c r="V46" s="48"/>
      <c r="W46" s="44"/>
    </row>
    <row r="47" spans="19:23">
      <c r="S47" s="48"/>
      <c r="T47" s="48"/>
      <c r="U47" s="48"/>
      <c r="V47" s="48"/>
      <c r="W47" s="44"/>
    </row>
    <row r="48" spans="19:23">
      <c r="S48" s="48"/>
      <c r="T48" s="48"/>
      <c r="U48" s="48"/>
      <c r="V48" s="48"/>
      <c r="W48" s="44"/>
    </row>
    <row r="49" spans="2:23">
      <c r="S49" s="48"/>
      <c r="T49" s="48"/>
      <c r="U49" s="48"/>
      <c r="V49" s="48"/>
      <c r="W49" s="44"/>
    </row>
    <row r="50" spans="2:23">
      <c r="S50" s="48"/>
      <c r="T50" s="48"/>
      <c r="U50" s="48"/>
      <c r="V50" s="48"/>
      <c r="W50" s="44"/>
    </row>
    <row r="51" spans="2:23">
      <c r="S51" s="48"/>
      <c r="T51" s="48"/>
      <c r="U51" s="48"/>
      <c r="V51" s="48"/>
      <c r="W51" s="44"/>
    </row>
    <row r="52" spans="2:23">
      <c r="S52" s="48"/>
      <c r="T52" s="48"/>
      <c r="U52" s="48"/>
      <c r="V52" s="48"/>
      <c r="W52" s="44"/>
    </row>
    <row r="53" spans="2:23">
      <c r="S53" s="48"/>
      <c r="T53" s="48"/>
      <c r="U53" s="48"/>
      <c r="V53" s="48"/>
      <c r="W53" s="44"/>
    </row>
    <row r="54" spans="2:23">
      <c r="S54" s="48"/>
      <c r="T54" s="48"/>
      <c r="U54" s="48"/>
      <c r="V54" s="48"/>
      <c r="W54" s="44"/>
    </row>
    <row r="55" spans="2:23">
      <c r="S55" s="48"/>
      <c r="T55" s="48"/>
      <c r="U55" s="48"/>
      <c r="V55" s="48"/>
      <c r="W55" s="44"/>
    </row>
    <row r="56" spans="2:23" ht="18.600000000000001" thickBot="1">
      <c r="B56" s="2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49"/>
      <c r="T56" s="49"/>
      <c r="U56" s="49"/>
      <c r="V56" s="49"/>
      <c r="W56" s="44"/>
    </row>
    <row r="57" spans="2:23" ht="15.95" thickTop="1"/>
    <row r="58" spans="2:23" ht="15.6" customHeight="1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U58" s="45">
        <f>'LV TMERT'!S21</f>
        <v>3</v>
      </c>
      <c r="V58" s="46" t="s">
        <v>123</v>
      </c>
    </row>
    <row r="59" spans="2:23" ht="15.6" customHeight="1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U59" s="45"/>
      <c r="V59" s="46" t="s">
        <v>124</v>
      </c>
    </row>
    <row r="60" spans="2:23" ht="15.95" customHeight="1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U60" s="47"/>
      <c r="V60" s="47"/>
    </row>
    <row r="61" spans="2:23" ht="15.6" customHeight="1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2:23" ht="15.6" customHeight="1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2:23" ht="15.6" customHeight="1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2:23" ht="15.6" customHeight="1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2:10">
      <c r="B65" s="33"/>
    </row>
    <row r="73" spans="2:10">
      <c r="G73" s="89" t="s">
        <v>125</v>
      </c>
      <c r="H73" s="89"/>
      <c r="I73" s="89"/>
      <c r="J73" s="89"/>
    </row>
    <row r="74" spans="2:10">
      <c r="E74" s="89"/>
      <c r="F74" s="89"/>
      <c r="G74" s="89"/>
      <c r="H74" s="89"/>
    </row>
  </sheetData>
  <mergeCells count="17">
    <mergeCell ref="T10:U12"/>
    <mergeCell ref="T13:U15"/>
    <mergeCell ref="G73:J73"/>
    <mergeCell ref="E74:H74"/>
    <mergeCell ref="K10:L12"/>
    <mergeCell ref="H13:I15"/>
    <mergeCell ref="K13:L15"/>
    <mergeCell ref="B58:Q59"/>
    <mergeCell ref="B10:C12"/>
    <mergeCell ref="B13:C15"/>
    <mergeCell ref="E10:F12"/>
    <mergeCell ref="E13:F15"/>
    <mergeCell ref="H10:I12"/>
    <mergeCell ref="Q10:R12"/>
    <mergeCell ref="Q13:R15"/>
    <mergeCell ref="N10:O12"/>
    <mergeCell ref="N13:O15"/>
  </mergeCells>
  <conditionalFormatting sqref="B60">
    <cfRule type="cellIs" dxfId="1" priority="1" operator="equal">
      <formula>"Mantener rebaja de tasa de cotización"</formula>
    </cfRule>
    <cfRule type="containsText" dxfId="0" priority="2" operator="containsText" text="dejar sin efecto">
      <formula>NOT(ISERROR(SEARCH("dejar sin efecto",B60)))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594953-0794-4abf-ab0d-a7d28a67d603">
      <Terms xmlns="http://schemas.microsoft.com/office/infopath/2007/PartnerControls"/>
    </lcf76f155ced4ddcb4097134ff3c332f>
    <TaxCatchAll xmlns="6a010876-3770-4fde-a246-064718848a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45BCD87B7BDE40BF8880D8945EA949" ma:contentTypeVersion="14" ma:contentTypeDescription="Crear nuevo documento." ma:contentTypeScope="" ma:versionID="fd6ae4e417e25a57767612d01a47b5d1">
  <xsd:schema xmlns:xsd="http://www.w3.org/2001/XMLSchema" xmlns:xs="http://www.w3.org/2001/XMLSchema" xmlns:p="http://schemas.microsoft.com/office/2006/metadata/properties" xmlns:ns2="39594953-0794-4abf-ab0d-a7d28a67d603" xmlns:ns3="6a010876-3770-4fde-a246-064718848a31" targetNamespace="http://schemas.microsoft.com/office/2006/metadata/properties" ma:root="true" ma:fieldsID="5944a55b79fb374e731930ef57a4bb6c" ns2:_="" ns3:_="">
    <xsd:import namespace="39594953-0794-4abf-ab0d-a7d28a67d603"/>
    <xsd:import namespace="6a010876-3770-4fde-a246-064718848a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94953-0794-4abf-ab0d-a7d28a67d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502374b-82e5-4b34-b572-a4b8594ee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10876-3770-4fde-a246-064718848a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a997ed-4244-4530-b9a2-864c9a58eb20}" ma:internalName="TaxCatchAll" ma:showField="CatchAllData" ma:web="6a010876-3770-4fde-a246-064718848a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7100E-0498-4BCD-8C6B-8D6536E5841C}"/>
</file>

<file path=customXml/itemProps2.xml><?xml version="1.0" encoding="utf-8"?>
<ds:datastoreItem xmlns:ds="http://schemas.openxmlformats.org/officeDocument/2006/customXml" ds:itemID="{6FAAE1C6-C86A-48DD-94AA-6173DC5C4404}"/>
</file>

<file path=customXml/itemProps3.xml><?xml version="1.0" encoding="utf-8"?>
<ds:datastoreItem xmlns:ds="http://schemas.openxmlformats.org/officeDocument/2006/customXml" ds:itemID="{73C4B21A-EBC6-4EBF-A4EF-3CC834BD3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González Silva, Carlos A.</dc:creator>
  <cp:keywords/>
  <dc:description/>
  <cp:lastModifiedBy/>
  <cp:revision/>
  <dcterms:created xsi:type="dcterms:W3CDTF">2022-08-08T16:32:22Z</dcterms:created>
  <dcterms:modified xsi:type="dcterms:W3CDTF">2026-02-27T15:16:50Z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0x0101004545BCD87B7BDE40BF8880D8945EA949</vt:lpwstr>
  </property>
  <property fmtid="{D5CDD505-2E9C-101B-9397-08002B2CF9AE}" pid="3" name="MediaServiceImageTags">
    <vt:lpwstr/>
  </property>
</Properties>
</file>